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activeTab="0"/>
  </bookViews>
  <sheets>
    <sheet name="Square Footage" sheetId="1" r:id="rId1"/>
  </sheets>
  <definedNames>
    <definedName name="_xlnm.Print_Titles" localSheetId="0">'Square Footage'!$1:$4</definedName>
  </definedNames>
  <calcPr fullCalcOnLoad="1"/>
</workbook>
</file>

<file path=xl/sharedStrings.xml><?xml version="1.0" encoding="utf-8"?>
<sst xmlns="http://schemas.openxmlformats.org/spreadsheetml/2006/main" count="699" uniqueCount="374">
  <si>
    <t xml:space="preserve">Library </t>
  </si>
  <si>
    <t>Outlet</t>
  </si>
  <si>
    <t>Square</t>
  </si>
  <si>
    <t>Name</t>
  </si>
  <si>
    <t>Footage</t>
  </si>
  <si>
    <t>ADAMS COUNTY LIBRARY SYSTEM</t>
  </si>
  <si>
    <t>ADAMS CO LIBRARY SYSTEM</t>
  </si>
  <si>
    <t>ADAMS CO PL BOOKMOBILE</t>
  </si>
  <si>
    <t>BENNETT BRANCH LIBRARY</t>
  </si>
  <si>
    <t>BRIGHTON BRANCH LIBRARY</t>
  </si>
  <si>
    <t>COMMERCE CITY BRANCH LIBRARY</t>
  </si>
  <si>
    <t>NORTHGLENN BRANCH LIBRARY</t>
  </si>
  <si>
    <t>PERL MACK BRANCH LIBRARY</t>
  </si>
  <si>
    <t>THORNTON BRANCH LIBRARY</t>
  </si>
  <si>
    <t>AGUILAR PUBLIC LIBRARY</t>
  </si>
  <si>
    <t>AKRON PUBLIC LIBRARY</t>
  </si>
  <si>
    <t>AKRON PL</t>
  </si>
  <si>
    <t>ALAMOSA/SOUTHERN PEAKS PUBLIC LIBRARY</t>
  </si>
  <si>
    <t>ALAMOSA/SOUTHERN PEAKS PL</t>
  </si>
  <si>
    <t>N/A</t>
  </si>
  <si>
    <t>ARAPAHOE LIBRARY DISTRICT</t>
  </si>
  <si>
    <t>ALD-CASTLEWOOD PUBLIC LIBRARY</t>
  </si>
  <si>
    <t>ALD-DAVIES PUBLIC LIBRARY-DEER TRAIL SCHOOL</t>
  </si>
  <si>
    <t>ALD-GLENDALE PUBLIC LIBRARY</t>
  </si>
  <si>
    <t>ALD-KELVER PUBLIC LIBRARY</t>
  </si>
  <si>
    <t>ALD-KOEBEL PUBLIC LIBRARY</t>
  </si>
  <si>
    <t>ALD-SHERIDAN PUBLIC LIBRARY</t>
  </si>
  <si>
    <t>ALD-SMOKEY HILL PUBLIC LIBRARY</t>
  </si>
  <si>
    <t>ALD-SOUTHGLEN PUBLIC LIBRARY</t>
  </si>
  <si>
    <t>ALD-BOOKMOBILE</t>
  </si>
  <si>
    <t>AURORA PUBLIC LIBRARY</t>
  </si>
  <si>
    <t>AURORA PL</t>
  </si>
  <si>
    <t>AURORA PL-NORTH BRANCH LIBRARY</t>
  </si>
  <si>
    <t>MARTIN LUTHER KING JR. BRANCH LIBRARY</t>
  </si>
  <si>
    <t>AURORA PL-ILIFF SQUARE LIBRARY</t>
  </si>
  <si>
    <t>AURORA PL- CHAMBERS PLAZA LIBRARY</t>
  </si>
  <si>
    <t>AURORA PL - MOORHEAD BRANCH</t>
  </si>
  <si>
    <t>AURORA PL-SOUTH BRANCH LIBRARY</t>
  </si>
  <si>
    <t>BACA COUNTY PUBLIC LIBRARY</t>
  </si>
  <si>
    <t>BACA CO L</t>
  </si>
  <si>
    <t>TWO BUTTES BRANCH LIBRARY</t>
  </si>
  <si>
    <t>WALSH PUBLIC LIBRARY</t>
  </si>
  <si>
    <t>BASALT REGIONAL LIBRARY DISTRICT</t>
  </si>
  <si>
    <t>BASALT RLD</t>
  </si>
  <si>
    <t>BENT COUNTY LIBRARY DISTRICT/LAS ANIMAS</t>
  </si>
  <si>
    <t>LAS ANIMAS/BENT CO LD</t>
  </si>
  <si>
    <t>BERTHOUD PUBLIC LIBRARY</t>
  </si>
  <si>
    <t>BERTHOUD PL</t>
  </si>
  <si>
    <t>BOULDER PUBLIC LIBRARY</t>
  </si>
  <si>
    <t>BOULDER PL</t>
  </si>
  <si>
    <t>CARNEGIE BRANCH FOR LOCAL HISTORY</t>
  </si>
  <si>
    <t>GEORGE REYNOLDS BRANCH</t>
  </si>
  <si>
    <t>MEADOWS BRANCH LIBRARY</t>
  </si>
  <si>
    <t>BROOMFIELD/EISENHOWER PUBLIC LIBRARY</t>
  </si>
  <si>
    <t>BROOMFIELD/EISENHOWER PL</t>
  </si>
  <si>
    <t>BURLINGTON PUBLIC LIBRARY</t>
  </si>
  <si>
    <t>BURLINGTON PL</t>
  </si>
  <si>
    <t>CANON CITY PUBLIC LIBRARY</t>
  </si>
  <si>
    <t>CANON CITY PL</t>
  </si>
  <si>
    <t>CLEAR CREEK LIBRARY DISTRICT</t>
  </si>
  <si>
    <t>GEORGETOWN/TOMAY MEMORIAL LIBRARY</t>
  </si>
  <si>
    <t>IDAHO SPRINGS LIBRARY</t>
  </si>
  <si>
    <t>CONEJOS COUNTY PUBLIC LIBRARY</t>
  </si>
  <si>
    <t>CONEJOS CO PL</t>
  </si>
  <si>
    <t>CORTEZ PUBLIC LIBRARY</t>
  </si>
  <si>
    <t>CORTEZ PL</t>
  </si>
  <si>
    <t>COSTILLA COUNTY PUBLIC LIBRARY</t>
  </si>
  <si>
    <t>COSTILLA CO PL</t>
  </si>
  <si>
    <t>COTOPAXI SCHOOL/COMMUNITY LIBRARY</t>
  </si>
  <si>
    <t>COTOPAXI SCH/COMM L</t>
  </si>
  <si>
    <t>CRAIG-MOFFAT COUNTY LIBRARY</t>
  </si>
  <si>
    <t>CRAIG/MOFFAT CO PL</t>
  </si>
  <si>
    <t>DINOSAUR BRANCH LIBRARY</t>
  </si>
  <si>
    <t>MAYBELL BRANCH LIBRARY</t>
  </si>
  <si>
    <t>DACONO PUBLIC LIBRARY</t>
  </si>
  <si>
    <t>DACONO PL</t>
  </si>
  <si>
    <t>DELTA COUNTY PUBLIC LIBRARY DISTRICT</t>
  </si>
  <si>
    <t>CEDAREDGE PUBLIC LIBRARY</t>
  </si>
  <si>
    <t>CRAWFORD COMMUNITY LIBRARY</t>
  </si>
  <si>
    <t>DELTA PL/DELTA CO PLD</t>
  </si>
  <si>
    <t>HOTCHKISS PUBLIC LIBRARY</t>
  </si>
  <si>
    <t>PAONIA PUBLIC LIBRARY</t>
  </si>
  <si>
    <t>DENVER PUBLIC LIBRARY</t>
  </si>
  <si>
    <t>DENVER PL</t>
  </si>
  <si>
    <t>DENVER PL BOOKMOBILE</t>
  </si>
  <si>
    <t>DPL-ATHMAR PARK BRANCH</t>
  </si>
  <si>
    <t>DPL-BEAR VALLEY BRANCH</t>
  </si>
  <si>
    <t>DPL-BYERS LIBRARY</t>
  </si>
  <si>
    <t>DPL-DECKER BRANCH</t>
  </si>
  <si>
    <t>DPL-EUGENE FIELD LIBRARY</t>
  </si>
  <si>
    <t>DPL-FIVE POINTS BRANCH</t>
  </si>
  <si>
    <t>DPL-FORD WARREN LIBRARY</t>
  </si>
  <si>
    <t>DPL-HADLEY BRANCH</t>
  </si>
  <si>
    <t>DPL-HAMPDEN BRANCH</t>
  </si>
  <si>
    <t>DPL-MONTBELLO BRANCH</t>
  </si>
  <si>
    <t>DPL-PARK HILL BRANCH</t>
  </si>
  <si>
    <t>DPL-ROSS-BARNUM BRANCH</t>
  </si>
  <si>
    <t>DPL-ROSS-BROADWAY BRANCH</t>
  </si>
  <si>
    <t>DPL-ROSS-CHERRY CREEK BRANCH</t>
  </si>
  <si>
    <t>DPL-ROSS-UNIVERSITY HILLS BRANCH</t>
  </si>
  <si>
    <t>DPL-SMILEY BRANCH</t>
  </si>
  <si>
    <t>DPL-VIRGINIA VILLAGE BRANCH</t>
  </si>
  <si>
    <t>DPL-WESTWOOD BRANCH</t>
  </si>
  <si>
    <t>DPL-WOODBURY BRANCH</t>
  </si>
  <si>
    <t>PAULINE ROBINSON BRANCH</t>
  </si>
  <si>
    <t>VALDEZ-PERRY BRANCH</t>
  </si>
  <si>
    <t>Schlessman Family Branch</t>
  </si>
  <si>
    <t>DOLORES COUNTY SCHOOL/PUBLIC LIB / DOVE CREEK</t>
  </si>
  <si>
    <t>ADULT/HIGH SCHOOL BRANCH</t>
  </si>
  <si>
    <t>CHILDRENS/ELEMENTARY SCHOOL BRANCH</t>
  </si>
  <si>
    <t>DOLORES CO S/PL (DOVE CREEK)</t>
  </si>
  <si>
    <t>RICO PUBLIC LIBRARY</t>
  </si>
  <si>
    <t>DOLORES LIBRARY DISTRICT/MONTEZUMA COUNTY</t>
  </si>
  <si>
    <t>DOLORES LD (MONTEZUMA CO)</t>
  </si>
  <si>
    <t>DOUGLAS PUBLIC LIBRARY DISTRICT</t>
  </si>
  <si>
    <t>DPLD-HIGHLANDS RANCH LIBRARY</t>
  </si>
  <si>
    <t>DPLD-LONE TREE LIBRARY</t>
  </si>
  <si>
    <t>DPLD-PARKER BRANCH LIBRARY</t>
  </si>
  <si>
    <t>DPLD-PHILLIP S. MILLER BRANCH LIBRARY</t>
  </si>
  <si>
    <t>DURANGO PUBLIC LIBRARY</t>
  </si>
  <si>
    <t>DURANGO PL</t>
  </si>
  <si>
    <t>FORT LEWIS MESA BRANCH</t>
  </si>
  <si>
    <t>DURANGO-SUNNYSIDE BRANCH</t>
  </si>
  <si>
    <t>EAGLE VALLEY LIBRARY DISTRICT</t>
  </si>
  <si>
    <t>EVLD-AVON BRANCH LIBRARY</t>
  </si>
  <si>
    <t>EVLD-EAGLE PL</t>
  </si>
  <si>
    <t>Gypsum Public Library</t>
  </si>
  <si>
    <t>EAST CHEYENNE COUNTY LIBRARY DISTRICT</t>
  </si>
  <si>
    <t>EAST MORGAN COUNTY LIBRARY DISTRICT/BRUSH</t>
  </si>
  <si>
    <t>BRUSH/E MORGAN CO LD</t>
  </si>
  <si>
    <t>EAST ROUTT LIBRARY DISTRICT</t>
  </si>
  <si>
    <t>STEAMBOAT SPRINGS/EAST ROUTT LD</t>
  </si>
  <si>
    <t>ELBERT COUNTY LIBRARY</t>
  </si>
  <si>
    <t>ELBERT CO L</t>
  </si>
  <si>
    <t>ELIZABETH BRANCH LIBRARY</t>
  </si>
  <si>
    <t>SIMLA BRANCH LIBRARY</t>
  </si>
  <si>
    <t>ENGLEWOOD PUBLIC LIBRARY</t>
  </si>
  <si>
    <t>ENGLEWOOD PL</t>
  </si>
  <si>
    <t>ENGLEWOOD PL BOOKMOBILE</t>
  </si>
  <si>
    <t>ESTES VALLEY PUBLIC LIBRARY DISTRICT</t>
  </si>
  <si>
    <t>ESTES VALLEY PLD</t>
  </si>
  <si>
    <t>FLAGLER COMMUNITY LIBRARY</t>
  </si>
  <si>
    <t>FLEMING COMMUNITY LIBRARY</t>
  </si>
  <si>
    <t>FLORENCE PUBLIC LIBRARY</t>
  </si>
  <si>
    <t>FLORENCE PL</t>
  </si>
  <si>
    <t>FORT COLLINS PUBLIC LIBRARY</t>
  </si>
  <si>
    <t>FORT COLLINS PL</t>
  </si>
  <si>
    <t>Harmony Library</t>
  </si>
  <si>
    <t>FORT MORGAN PUBLIC LIBRARY</t>
  </si>
  <si>
    <t>FORT MORGAN PL</t>
  </si>
  <si>
    <t>FOWLER PUBLIC LIBRARY</t>
  </si>
  <si>
    <t>FOWLER PL</t>
  </si>
  <si>
    <t>GARFIELD CO PUBLIC LIBRARY SYSTEM</t>
  </si>
  <si>
    <t>GARFIELD CO PL/New Castle Branch</t>
  </si>
  <si>
    <t>GLENWOOD SPRINGS BRANCH LIBRARY</t>
  </si>
  <si>
    <t>GORDON COOPER BRANCH LIBRARY</t>
  </si>
  <si>
    <t>PARACHUTE BRANCH LIBRARY</t>
  </si>
  <si>
    <t>RIFLE BRANCH LIBRARY</t>
  </si>
  <si>
    <t>SILT BRANCH LIBRARY</t>
  </si>
  <si>
    <t>GILPIN COUNTY LIBRARY DISTRICT</t>
  </si>
  <si>
    <t>GILPIN CO LD</t>
  </si>
  <si>
    <t>GRAND COUNTY LIBRARY DISTRICT</t>
  </si>
  <si>
    <t>FRASER VALLEY BRANCH LIBRARY</t>
  </si>
  <si>
    <t>GRAND CO L</t>
  </si>
  <si>
    <t>HOT SULPHUR SPRINGS BRANCH LIBRARY</t>
  </si>
  <si>
    <t>KREMMLING BRANCH LIBRARY</t>
  </si>
  <si>
    <t>JUNIPER LIBRARY AT GRAND LAKE</t>
  </si>
  <si>
    <t>GUNNISON COUNTY PUBLIC LIBRARY</t>
  </si>
  <si>
    <t>CRESTED BUTTE BRANCH LIBRARY</t>
  </si>
  <si>
    <t>GUNNISON CO PL</t>
  </si>
  <si>
    <t>HAXTUN PUBLIC LIBRARY</t>
  </si>
  <si>
    <t>HAXTUN PL</t>
  </si>
  <si>
    <t>HINSDALE LIBRARY DISTRICT/LAKE CITY</t>
  </si>
  <si>
    <t>LAKE CITY/HINSDALE CO LD</t>
  </si>
  <si>
    <t>HOLLY PUBLIC LIBRARY</t>
  </si>
  <si>
    <t>HOLLY PL</t>
  </si>
  <si>
    <t>HOLYOKE/HEGINBOTHAM LIBRARY</t>
  </si>
  <si>
    <t>HOLYOKE/HEGINBOTHAM L</t>
  </si>
  <si>
    <t>HUGO PUBLIC LIBRARY</t>
  </si>
  <si>
    <t>HUGO PL</t>
  </si>
  <si>
    <t>IGNACIO LIBRARY DISTRICT</t>
  </si>
  <si>
    <t>IGNACIO LD/MCCLANAHAN MEMORIAL LIBRARY</t>
  </si>
  <si>
    <t>JACKSON COUNTY PUBLIC LIBRARY</t>
  </si>
  <si>
    <t>JACKSON CO PL</t>
  </si>
  <si>
    <t>JEFFERSON COUNTY PUBLIC LIBRARY</t>
  </si>
  <si>
    <t>JCPL-ARVADA LIBRARY</t>
  </si>
  <si>
    <t>JCPL-BOOKMOBILE</t>
  </si>
  <si>
    <t>JCPL-COLUMBINE LIBRARY</t>
  </si>
  <si>
    <t>JCPL-DANIELS LIBRARY</t>
  </si>
  <si>
    <t>JCPL-EDGEWATER LIBRARY</t>
  </si>
  <si>
    <t>JCPL-EVERGREEN LIBRARY</t>
  </si>
  <si>
    <t>JCPL-GOLDEN LIBRARY</t>
  </si>
  <si>
    <t>JCPL-STANDLEY LAKE LIBRARY</t>
  </si>
  <si>
    <t>JCPL-WHEAT RIDGE LIBRARY</t>
  </si>
  <si>
    <t>BELMAR LIBRARY</t>
  </si>
  <si>
    <t>JCPL-CONIFER LIBRARY</t>
  </si>
  <si>
    <t>JEFFERSON CO PL-LAKEWOOD LIBRARY</t>
  </si>
  <si>
    <t>JULESBURG PUBLIC LIBRARY</t>
  </si>
  <si>
    <t>JULESBURG PL</t>
  </si>
  <si>
    <t>KIOWA COUNTY PUBLIC LIBRARY DISTRICT</t>
  </si>
  <si>
    <t>KIOWA CO PLD</t>
  </si>
  <si>
    <t>LA JUNTA/WOODRUFF MEMORIAL LIBRARY</t>
  </si>
  <si>
    <t>LA JUNTA/WOODRUFF MEM L</t>
  </si>
  <si>
    <t>LA VETA PUBLIC LIBRARY DISTRICT</t>
  </si>
  <si>
    <t>LA VETA PLD</t>
  </si>
  <si>
    <t>LAFAYETTE PUBLIC LIBRARY</t>
  </si>
  <si>
    <t>LAFAYETTE PL</t>
  </si>
  <si>
    <t>LAKE COUNTY PUBLIC LIBRARY</t>
  </si>
  <si>
    <t>LAKE CO PL</t>
  </si>
  <si>
    <t>LAMAR PUBLIC LIBRARY</t>
  </si>
  <si>
    <t>LAMAR PL</t>
  </si>
  <si>
    <t>LAMAR PL BOOKMOBILE</t>
  </si>
  <si>
    <t>LIMON MEMORIAL LIBRARY</t>
  </si>
  <si>
    <t>LIMON MEMORIAL L</t>
  </si>
  <si>
    <t>LITTLETON/BEMIS PUBLIC LIBRARY</t>
  </si>
  <si>
    <t>LITTLETON/BEMIS PL</t>
  </si>
  <si>
    <t>LONGMONT PUBLIC LIBRARY</t>
  </si>
  <si>
    <t>LONGMONT PL</t>
  </si>
  <si>
    <t>LOUISVILLE PUBLIC LIBRARY</t>
  </si>
  <si>
    <t>LOUISVILLE PL</t>
  </si>
  <si>
    <t>LOVELAND PUBLIC LIBRARY</t>
  </si>
  <si>
    <t>LOVELAND PL</t>
  </si>
  <si>
    <t>LYONS DEPOT LIBRARY</t>
  </si>
  <si>
    <t>LYONS DEPOT L</t>
  </si>
  <si>
    <t>MANCOS PUBLIC LIBRARY DISTRICT</t>
  </si>
  <si>
    <t>MANCOS LD</t>
  </si>
  <si>
    <t>MANITOU SPRINGS PUBLIC LIBRARY</t>
  </si>
  <si>
    <t>MANITOU SPRINGS PL</t>
  </si>
  <si>
    <t>MANZANOLA SCHOOL/PUBLIC LIBRARY</t>
  </si>
  <si>
    <t>MANZANOLA S/PL</t>
  </si>
  <si>
    <t>MEEKER REGIONAL LIBRARY DISTRICT</t>
  </si>
  <si>
    <t>MEEKER RLD</t>
  </si>
  <si>
    <t>MESA COUNTY PUBLIC LIBRARY DISTRICT</t>
  </si>
  <si>
    <t>MCPLD-CLIFTON BRANCH</t>
  </si>
  <si>
    <t>MCPLD-COLLBRAN BRANCH LIBRARY</t>
  </si>
  <si>
    <t>MCPLD-DEBEQUE BRANCH LIBRARY</t>
  </si>
  <si>
    <t>MCPLD-FRUITA BRANCH LIBRARY</t>
  </si>
  <si>
    <t>MCPLD-GATEWAY BRANCH LIBRARY</t>
  </si>
  <si>
    <t>MCPLD-ORCHARD MESA BRANCH</t>
  </si>
  <si>
    <t>MCPLD - MESA CO PLD</t>
  </si>
  <si>
    <t>MCPLD - BOOKMOBILE</t>
  </si>
  <si>
    <t>MCPLD - PALISADE BRANCH</t>
  </si>
  <si>
    <t>MINERAL COUNTY SCHOOL/REGIONAL PUBLIC LIBRARY</t>
  </si>
  <si>
    <t>MINERAL CO S/PL</t>
  </si>
  <si>
    <t>MONTROSE LIBRARY DISTRICT</t>
  </si>
  <si>
    <t>MONTROSE LD</t>
  </si>
  <si>
    <t>NATURITA LIBRARY</t>
  </si>
  <si>
    <t>MONTROSE LD - PARADOX BRANCH</t>
  </si>
  <si>
    <t>NEDERLAND COMMUNITY LIBRARY DISTRICT</t>
  </si>
  <si>
    <t xml:space="preserve">Nederland Community </t>
  </si>
  <si>
    <t>NORTHEAST COLORADO BOOKMOBILE</t>
  </si>
  <si>
    <t>Northeast Colorado Bookmobile Services</t>
  </si>
  <si>
    <t>NORTHERN CHAFFEE COUNTY LIB DIST/BUENA VISTA</t>
  </si>
  <si>
    <t>BUENA VISTA/N CHAFFEE CO LD</t>
  </si>
  <si>
    <t>NUCLA PUBLIC LIBRARY</t>
  </si>
  <si>
    <t>NUCLA PL</t>
  </si>
  <si>
    <t>ORDWAY PUBLIC LIBRARY</t>
  </si>
  <si>
    <t>ORDWAY PL</t>
  </si>
  <si>
    <t>OURAY LIBRARY DISTRICT</t>
  </si>
  <si>
    <t>OURAY LD</t>
  </si>
  <si>
    <t>PARK COUNTY PUBLIC LIBRARY</t>
  </si>
  <si>
    <t>FAIRPLAY BRANCH LIBRARY</t>
  </si>
  <si>
    <t>GUFFEY BRANCH LIBRARY</t>
  </si>
  <si>
    <t>LAKE GEORGE BRANCH LIBRARY</t>
  </si>
  <si>
    <t>PARK CO PL</t>
  </si>
  <si>
    <t>PENROSE LIBRARY DISTRICT</t>
  </si>
  <si>
    <t>PENROSE LD</t>
  </si>
  <si>
    <t>PIKES PEAK LIBRARY DISTRICT</t>
  </si>
  <si>
    <t>PPLD-EAST LIBRARY AND INFO. CENTER</t>
  </si>
  <si>
    <t>PPLD BOOKMOBILE</t>
  </si>
  <si>
    <t>PPLD-CHEYENNE MOUNTAIN BRANCH</t>
  </si>
  <si>
    <t>PPLD-FOUNTAIN BRANCH LIBRARY</t>
  </si>
  <si>
    <t>PPLD-MONUMENT HILL LIBRARY</t>
  </si>
  <si>
    <t>PPLD-OLD COLORADO CITY BRANCH LIBRARY</t>
  </si>
  <si>
    <t>PPLD-PALMER LAKE BRANCH LIBRARY</t>
  </si>
  <si>
    <t>PPLD-PENROSE PUBLIC LIBRARY</t>
  </si>
  <si>
    <t>PPLD-ROCKRIMMON BRANCH</t>
  </si>
  <si>
    <t>PPLD-RUTH HOLLY BRANCH</t>
  </si>
  <si>
    <t>PPLD-SAND CREEK BRANCH</t>
  </si>
  <si>
    <t>PPLD-UTE PASS BRANCH</t>
  </si>
  <si>
    <t>PPLD-CHILDREN'S BOOKMOBILE</t>
  </si>
  <si>
    <t>PINE RIVER PUBLIC LIBRARY DISTRICT/BAYFIELD</t>
  </si>
  <si>
    <t>BAYFIELD/PINE RIVER PLD</t>
  </si>
  <si>
    <t>PITKIN COUNTY LIBRARY</t>
  </si>
  <si>
    <t>PITKIN CO L</t>
  </si>
  <si>
    <t>PUEBLO CITY-COUNTY LIBRARY DISTRICT</t>
  </si>
  <si>
    <t>PCCLD - BARKMAN BRANCH LIBRARY</t>
  </si>
  <si>
    <t>PCCLD - FRANK I. LAMB BRANCH LIBRARY</t>
  </si>
  <si>
    <t>PCCLD  - PUEBLO LD</t>
  </si>
  <si>
    <t>PCCLD - WHITE BRANCH</t>
  </si>
  <si>
    <t>RAMPART LIBRARY DISTRICT/WOODLAND PARK</t>
  </si>
  <si>
    <t>FLORISSANT BRANCH/RAMPART LD</t>
  </si>
  <si>
    <t>WOODLAND PARK PL/RAMPART LD</t>
  </si>
  <si>
    <t>RANGELY REGIONAL LIBRARY DISTRICT</t>
  </si>
  <si>
    <t>RANGELY RLD</t>
  </si>
  <si>
    <t>RED FEATHER LAKES COMMUNITY LIBRARY</t>
  </si>
  <si>
    <t>RIDGWAY LIBRARY DISTRICT</t>
  </si>
  <si>
    <t>RIO GRANDE LIBRARY DISTRICT</t>
  </si>
  <si>
    <t>DEL NORTE PL/RIO GRANDE LD</t>
  </si>
  <si>
    <t>MONTE VISTA/RIO GRANDE LD</t>
  </si>
  <si>
    <t>RUTH TABOR MEMORIAL LIBRARY</t>
  </si>
  <si>
    <t>ROCKY FORD PUBLIC LIBRARY</t>
  </si>
  <si>
    <t>ROCKY FORD PL</t>
  </si>
  <si>
    <t>SAGUACHE COUNTY PUBLIC LIBRARY</t>
  </si>
  <si>
    <t>CENTER PUBLIC LIBRARY</t>
  </si>
  <si>
    <t>SAGUACHE CO PL</t>
  </si>
  <si>
    <t>SAN MIGUEL LIBRARY DISTRICT # 1/TELLURIDE</t>
  </si>
  <si>
    <t>TELLURIDE/WILKENSON LIBRARY</t>
  </si>
  <si>
    <t>SAN MIGUEL LIBRARY DISTRICT # 2/NORWOOD PL</t>
  </si>
  <si>
    <t>NORWOOD/SAN MIGUEL LD #2</t>
  </si>
  <si>
    <t>SECURITY PUBLIC LIBRARY</t>
  </si>
  <si>
    <t>SECURITY PL</t>
  </si>
  <si>
    <t>SILVERTON PUBLIC LIBRARY</t>
  </si>
  <si>
    <t>SILVERTON PL</t>
  </si>
  <si>
    <t>SOUTH CHAFFEE COUNTY REGIONAL LIB DIST/SALIDA</t>
  </si>
  <si>
    <t>SALIDA/S CHAFFEE CO LD</t>
  </si>
  <si>
    <t>SOUTH ROUTT LIBRARY DISTRICT</t>
  </si>
  <si>
    <t>OAK CREEK LIBRARY</t>
  </si>
  <si>
    <t>TOPONAS PUBLIC LIBRARY</t>
  </si>
  <si>
    <t>YAMPA PUBLIC LIBRARY</t>
  </si>
  <si>
    <t>SOUTHERN TELLER COUNTY SCHOOL/PUBLIC LIB DIST</t>
  </si>
  <si>
    <t>FRANKLIN FERGUSON MEMORIAL LIBRARY</t>
  </si>
  <si>
    <t>VICTOR PUBLIC LIBRARY</t>
  </si>
  <si>
    <t>SPANISH PEAKS LIBRARY DISTRICT</t>
  </si>
  <si>
    <t>HUERFANO CO PL</t>
  </si>
  <si>
    <t>STERLING PUBLIC LIBRARY</t>
  </si>
  <si>
    <t>STERLING PL</t>
  </si>
  <si>
    <t>STRATTON PUBLIC LIBRARY</t>
  </si>
  <si>
    <t>STRATTON PL</t>
  </si>
  <si>
    <t>SUMMIT COUNTY LIBRARY</t>
  </si>
  <si>
    <t>NORTH BRANCH LIBRARY</t>
  </si>
  <si>
    <t>SOUTH BRANCH LIBRARY</t>
  </si>
  <si>
    <t>SUMMIT CO PL</t>
  </si>
  <si>
    <t>SWINK SCHOOL/PUBLIC LIBRARY</t>
  </si>
  <si>
    <t>TRINIDAD/CARNEGIE PUBLIC LIBRARY</t>
  </si>
  <si>
    <t>TRINIDAD/CARNEGIE PL</t>
  </si>
  <si>
    <t>UPPER SAN JUAN LIBRARY DISTRICT</t>
  </si>
  <si>
    <t>UPPER SAN JUAN LD/SISSON L</t>
  </si>
  <si>
    <t>VAIL PUBLIC LIBRARY</t>
  </si>
  <si>
    <t>VAIL PL</t>
  </si>
  <si>
    <t>WELD LIBRARY DISTRICT</t>
  </si>
  <si>
    <t>WELD LD/AULT PL</t>
  </si>
  <si>
    <t>WELD LD/BOOKMOBILE</t>
  </si>
  <si>
    <t>WELD LD/EATON PL</t>
  </si>
  <si>
    <t>WELD LD/FORT LUPTON PUBLIC/SCHOOL LIBRARY</t>
  </si>
  <si>
    <t>WELD LD/HUDSON PL</t>
  </si>
  <si>
    <t>WELD LD/JOHNSTOWN/JONES L</t>
  </si>
  <si>
    <t>WELD LD/PLATTEVILLE PL</t>
  </si>
  <si>
    <t>WLD-CARBON VALLEY BRANCH LIBRARY</t>
  </si>
  <si>
    <t>WLD-CENTENNIAL PARK BRANCH</t>
  </si>
  <si>
    <t>WLD-LINCOLN PARK BRANCH</t>
  </si>
  <si>
    <t>WLD-FARR BRANCH</t>
  </si>
  <si>
    <t>WELLINGTON PUBLIC LIBRARY</t>
  </si>
  <si>
    <t>WELLINGTON PL</t>
  </si>
  <si>
    <t>WEST CUSTER COUNTY LIBRARY DISTRICT</t>
  </si>
  <si>
    <t>WEST CUSTER CO LD</t>
  </si>
  <si>
    <t>WEST ROUTT LIBRARY DISTRICT/HAYDEN</t>
  </si>
  <si>
    <t>HAYDEN/W ROUTT CO LD</t>
  </si>
  <si>
    <t>WESTMINSTER PUBLIC LIBRARY</t>
  </si>
  <si>
    <t>76TH AVENUE BRANCH</t>
  </si>
  <si>
    <t>COLLEGE HILL LIBRARY</t>
  </si>
  <si>
    <t>WETMORE COMMUNITY LIBRARY</t>
  </si>
  <si>
    <t>WINDSOR-SEVERANCE LIBRARY DISTRICT</t>
  </si>
  <si>
    <t>WINDSOR-SEVERANCE LD</t>
  </si>
  <si>
    <t>WRAY PUBLIC LIBRARY</t>
  </si>
  <si>
    <t>WRAY PL</t>
  </si>
  <si>
    <t>YUMA PUBLIC LIBRARY</t>
  </si>
  <si>
    <t>YUMA PL</t>
  </si>
  <si>
    <t>Central</t>
  </si>
  <si>
    <t>Branch</t>
  </si>
  <si>
    <t>Bookmobile</t>
  </si>
  <si>
    <t>Total Square Feet</t>
  </si>
  <si>
    <t>Average Square Feet Per Outlet</t>
  </si>
  <si>
    <t xml:space="preserve">Type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</si>
</sst>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2.57421875" style="0" bestFit="1" customWidth="1"/>
    <col min="2" max="2" width="12.421875" style="3" bestFit="1" customWidth="1"/>
    <col min="3" max="3" width="48.421875" style="0" bestFit="1" customWidth="1"/>
    <col min="4" max="4" width="9.8515625" style="4" bestFit="1" customWidth="1"/>
  </cols>
  <sheetData>
    <row r="1" spans="1:4" ht="12.75">
      <c r="A1" s="1"/>
      <c r="B1" s="1"/>
      <c r="C1" s="1"/>
      <c r="D1" s="6"/>
    </row>
    <row r="2" spans="1:4" ht="12.75">
      <c r="A2" s="1"/>
      <c r="B2" s="1" t="s">
        <v>1</v>
      </c>
      <c r="C2" s="1"/>
      <c r="D2" s="5" t="s">
        <v>2</v>
      </c>
    </row>
    <row r="3" spans="1:4" ht="13.5" thickBot="1">
      <c r="A3" s="8" t="s">
        <v>0</v>
      </c>
      <c r="B3" s="8" t="s">
        <v>373</v>
      </c>
      <c r="C3" s="8" t="s">
        <v>3</v>
      </c>
      <c r="D3" s="6" t="s">
        <v>4</v>
      </c>
    </row>
    <row r="4" spans="2:4" s="9" customFormat="1" ht="4.5" customHeight="1">
      <c r="B4" s="10"/>
      <c r="D4" s="11"/>
    </row>
    <row r="5" spans="1:4" ht="12.75">
      <c r="A5" s="12" t="s">
        <v>5</v>
      </c>
      <c r="B5" s="3" t="s">
        <v>368</v>
      </c>
      <c r="C5" t="s">
        <v>6</v>
      </c>
      <c r="D5" s="4">
        <v>10232</v>
      </c>
    </row>
    <row r="6" spans="2:4" ht="12.75">
      <c r="B6" s="3" t="s">
        <v>370</v>
      </c>
      <c r="C6" t="s">
        <v>7</v>
      </c>
      <c r="D6" s="4">
        <v>256</v>
      </c>
    </row>
    <row r="7" spans="2:4" ht="12.75">
      <c r="B7" s="3" t="s">
        <v>369</v>
      </c>
      <c r="C7" t="s">
        <v>8</v>
      </c>
      <c r="D7" s="4">
        <v>2880</v>
      </c>
    </row>
    <row r="8" spans="2:4" ht="12.75">
      <c r="B8" s="3" t="s">
        <v>369</v>
      </c>
      <c r="C8" t="s">
        <v>9</v>
      </c>
      <c r="D8" s="4">
        <v>6704</v>
      </c>
    </row>
    <row r="9" spans="2:4" ht="12.75">
      <c r="B9" s="3" t="s">
        <v>369</v>
      </c>
      <c r="C9" t="s">
        <v>10</v>
      </c>
      <c r="D9" s="4">
        <v>8649</v>
      </c>
    </row>
    <row r="10" spans="2:4" ht="12.75">
      <c r="B10" s="3" t="s">
        <v>369</v>
      </c>
      <c r="C10" t="s">
        <v>11</v>
      </c>
      <c r="D10" s="4">
        <v>9629</v>
      </c>
    </row>
    <row r="11" spans="2:4" ht="12.75">
      <c r="B11" s="3" t="s">
        <v>369</v>
      </c>
      <c r="C11" t="s">
        <v>12</v>
      </c>
      <c r="D11" s="4">
        <v>6099</v>
      </c>
    </row>
    <row r="12" spans="2:4" ht="12.75">
      <c r="B12" s="3" t="s">
        <v>369</v>
      </c>
      <c r="C12" t="s">
        <v>13</v>
      </c>
      <c r="D12" s="4">
        <v>6000</v>
      </c>
    </row>
    <row r="13" spans="3:4" ht="12.75">
      <c r="C13" s="2" t="s">
        <v>371</v>
      </c>
      <c r="D13" s="5">
        <f>SUM(D5:D12)</f>
        <v>50449</v>
      </c>
    </row>
    <row r="14" spans="3:4" ht="12.75">
      <c r="C14" s="2" t="s">
        <v>372</v>
      </c>
      <c r="D14" s="5">
        <f>D13/8</f>
        <v>6306.125</v>
      </c>
    </row>
    <row r="16" spans="1:4" ht="12.75">
      <c r="A16" s="12" t="s">
        <v>14</v>
      </c>
      <c r="B16" s="3" t="s">
        <v>368</v>
      </c>
      <c r="C16" t="s">
        <v>14</v>
      </c>
      <c r="D16" s="5">
        <v>1000</v>
      </c>
    </row>
    <row r="18" spans="1:4" ht="12.75">
      <c r="A18" s="12" t="s">
        <v>15</v>
      </c>
      <c r="B18" s="3" t="s">
        <v>368</v>
      </c>
      <c r="C18" t="s">
        <v>16</v>
      </c>
      <c r="D18" s="5">
        <v>2500</v>
      </c>
    </row>
    <row r="20" spans="1:4" ht="12.75">
      <c r="A20" s="12" t="s">
        <v>17</v>
      </c>
      <c r="B20" s="3" t="s">
        <v>368</v>
      </c>
      <c r="C20" t="s">
        <v>18</v>
      </c>
      <c r="D20" s="5">
        <v>6000</v>
      </c>
    </row>
    <row r="22" spans="1:4" ht="12.75">
      <c r="A22" s="12" t="s">
        <v>20</v>
      </c>
      <c r="B22" s="3" t="s">
        <v>369</v>
      </c>
      <c r="C22" t="s">
        <v>21</v>
      </c>
      <c r="D22" s="4">
        <v>18022</v>
      </c>
    </row>
    <row r="23" spans="2:4" ht="12.75">
      <c r="B23" s="3" t="s">
        <v>369</v>
      </c>
      <c r="C23" t="s">
        <v>22</v>
      </c>
      <c r="D23" s="4">
        <v>1980</v>
      </c>
    </row>
    <row r="24" spans="2:4" ht="12.75">
      <c r="B24" s="3" t="s">
        <v>369</v>
      </c>
      <c r="C24" t="s">
        <v>23</v>
      </c>
      <c r="D24" s="4">
        <v>6500</v>
      </c>
    </row>
    <row r="25" spans="2:4" ht="12.75">
      <c r="B25" s="3" t="s">
        <v>369</v>
      </c>
      <c r="C25" t="s">
        <v>24</v>
      </c>
      <c r="D25" s="4">
        <v>3840</v>
      </c>
    </row>
    <row r="26" spans="2:4" ht="12.75">
      <c r="B26" s="3" t="s">
        <v>368</v>
      </c>
      <c r="C26" t="s">
        <v>25</v>
      </c>
      <c r="D26" s="4">
        <v>45491</v>
      </c>
    </row>
    <row r="27" spans="2:4" ht="12.75">
      <c r="B27" s="3" t="s">
        <v>369</v>
      </c>
      <c r="C27" t="s">
        <v>26</v>
      </c>
      <c r="D27" s="4">
        <v>4267</v>
      </c>
    </row>
    <row r="28" spans="2:4" ht="12.75">
      <c r="B28" s="3" t="s">
        <v>369</v>
      </c>
      <c r="C28" t="s">
        <v>27</v>
      </c>
      <c r="D28" s="4">
        <v>8400</v>
      </c>
    </row>
    <row r="29" spans="2:4" ht="12.75">
      <c r="B29" s="3" t="s">
        <v>369</v>
      </c>
      <c r="C29" t="s">
        <v>28</v>
      </c>
      <c r="D29" s="4">
        <v>10800</v>
      </c>
    </row>
    <row r="30" spans="2:4" ht="12.75">
      <c r="B30" s="3" t="s">
        <v>370</v>
      </c>
      <c r="C30" t="s">
        <v>29</v>
      </c>
      <c r="D30" s="4" t="s">
        <v>19</v>
      </c>
    </row>
    <row r="31" spans="3:4" ht="12.75">
      <c r="C31" s="2" t="s">
        <v>371</v>
      </c>
      <c r="D31" s="5">
        <f>SUM(D22:D30)</f>
        <v>99300</v>
      </c>
    </row>
    <row r="32" spans="3:4" ht="12.75">
      <c r="C32" s="2" t="s">
        <v>372</v>
      </c>
      <c r="D32" s="5">
        <f>D31/9</f>
        <v>11033.333333333334</v>
      </c>
    </row>
    <row r="34" spans="1:4" ht="12.75">
      <c r="A34" s="12" t="s">
        <v>30</v>
      </c>
      <c r="B34" s="3" t="s">
        <v>368</v>
      </c>
      <c r="C34" t="s">
        <v>31</v>
      </c>
      <c r="D34" s="4">
        <v>53000</v>
      </c>
    </row>
    <row r="35" spans="2:4" ht="12.75">
      <c r="B35" s="3" t="s">
        <v>369</v>
      </c>
      <c r="C35" t="s">
        <v>32</v>
      </c>
      <c r="D35" s="4">
        <v>19382</v>
      </c>
    </row>
    <row r="36" spans="2:4" ht="12.75">
      <c r="B36" s="3" t="s">
        <v>369</v>
      </c>
      <c r="C36" t="s">
        <v>33</v>
      </c>
      <c r="D36" s="4">
        <v>2478</v>
      </c>
    </row>
    <row r="37" spans="2:4" ht="12.75">
      <c r="B37" s="3" t="s">
        <v>369</v>
      </c>
      <c r="C37" t="s">
        <v>34</v>
      </c>
      <c r="D37" s="4">
        <v>4500</v>
      </c>
    </row>
    <row r="38" spans="2:4" ht="12.75">
      <c r="B38" s="3" t="s">
        <v>369</v>
      </c>
      <c r="C38" t="s">
        <v>35</v>
      </c>
      <c r="D38" s="4">
        <v>3000</v>
      </c>
    </row>
    <row r="39" spans="2:4" ht="12.75">
      <c r="B39" s="3" t="s">
        <v>369</v>
      </c>
      <c r="C39" t="s">
        <v>36</v>
      </c>
      <c r="D39" s="4">
        <v>187</v>
      </c>
    </row>
    <row r="40" spans="2:4" ht="12.75">
      <c r="B40" s="3" t="s">
        <v>369</v>
      </c>
      <c r="C40" t="s">
        <v>37</v>
      </c>
      <c r="D40" s="4">
        <v>17502</v>
      </c>
    </row>
    <row r="41" spans="3:4" ht="12.75">
      <c r="C41" s="2" t="s">
        <v>371</v>
      </c>
      <c r="D41" s="5">
        <f>SUM(D34:D40)</f>
        <v>100049</v>
      </c>
    </row>
    <row r="42" spans="3:4" ht="12.75">
      <c r="C42" s="2" t="s">
        <v>372</v>
      </c>
      <c r="D42" s="5">
        <f>D41/7</f>
        <v>14292.714285714286</v>
      </c>
    </row>
    <row r="44" spans="1:4" ht="12.75">
      <c r="A44" s="12" t="s">
        <v>38</v>
      </c>
      <c r="B44" s="3" t="s">
        <v>368</v>
      </c>
      <c r="C44" t="s">
        <v>39</v>
      </c>
      <c r="D44" s="4">
        <v>1088</v>
      </c>
    </row>
    <row r="45" spans="2:4" ht="12.75">
      <c r="B45" s="3" t="s">
        <v>369</v>
      </c>
      <c r="C45" t="s">
        <v>40</v>
      </c>
      <c r="D45" s="4">
        <v>824</v>
      </c>
    </row>
    <row r="46" spans="2:4" ht="12.75">
      <c r="B46" s="3" t="s">
        <v>369</v>
      </c>
      <c r="C46" t="s">
        <v>41</v>
      </c>
      <c r="D46" s="4">
        <v>912</v>
      </c>
    </row>
    <row r="47" spans="3:4" ht="12.75">
      <c r="C47" s="2" t="s">
        <v>371</v>
      </c>
      <c r="D47" s="5">
        <f>SUM(D44:D46)</f>
        <v>2824</v>
      </c>
    </row>
    <row r="48" spans="3:4" ht="12.75">
      <c r="C48" s="2" t="s">
        <v>372</v>
      </c>
      <c r="D48" s="5">
        <f>D47/3</f>
        <v>941.3333333333334</v>
      </c>
    </row>
    <row r="50" spans="1:4" ht="12.75">
      <c r="A50" s="12" t="s">
        <v>42</v>
      </c>
      <c r="B50" s="3" t="s">
        <v>368</v>
      </c>
      <c r="C50" t="s">
        <v>43</v>
      </c>
      <c r="D50" s="5">
        <v>3384</v>
      </c>
    </row>
    <row r="51" ht="12.75">
      <c r="D51" s="5"/>
    </row>
    <row r="52" spans="1:4" ht="12.75">
      <c r="A52" s="12" t="s">
        <v>44</v>
      </c>
      <c r="B52" s="3" t="s">
        <v>368</v>
      </c>
      <c r="C52" t="s">
        <v>45</v>
      </c>
      <c r="D52" s="5">
        <v>6048</v>
      </c>
    </row>
    <row r="53" ht="12.75">
      <c r="D53" s="5"/>
    </row>
    <row r="54" spans="1:4" ht="12.75">
      <c r="A54" s="12" t="s">
        <v>46</v>
      </c>
      <c r="B54" s="3" t="s">
        <v>368</v>
      </c>
      <c r="C54" t="s">
        <v>47</v>
      </c>
      <c r="D54" s="5">
        <v>5500</v>
      </c>
    </row>
    <row r="56" spans="1:4" ht="12.75">
      <c r="A56" s="12" t="s">
        <v>48</v>
      </c>
      <c r="B56" s="3" t="s">
        <v>368</v>
      </c>
      <c r="C56" t="s">
        <v>49</v>
      </c>
      <c r="D56" s="4">
        <v>92164</v>
      </c>
    </row>
    <row r="57" spans="2:4" ht="12.75">
      <c r="B57" s="3" t="s">
        <v>369</v>
      </c>
      <c r="C57" t="s">
        <v>50</v>
      </c>
      <c r="D57" s="4">
        <v>4000</v>
      </c>
    </row>
    <row r="58" spans="2:4" ht="12.75">
      <c r="B58" s="3" t="s">
        <v>369</v>
      </c>
      <c r="C58" t="s">
        <v>51</v>
      </c>
      <c r="D58" s="4">
        <v>9680</v>
      </c>
    </row>
    <row r="59" spans="2:4" ht="12.75">
      <c r="B59" s="3" t="s">
        <v>369</v>
      </c>
      <c r="C59" t="s">
        <v>52</v>
      </c>
      <c r="D59" s="4">
        <v>7800</v>
      </c>
    </row>
    <row r="60" spans="3:4" ht="12.75">
      <c r="C60" s="2" t="s">
        <v>371</v>
      </c>
      <c r="D60" s="5">
        <f>SUM(D56:D59)</f>
        <v>113644</v>
      </c>
    </row>
    <row r="61" spans="3:4" ht="12.75">
      <c r="C61" s="2" t="s">
        <v>372</v>
      </c>
      <c r="D61" s="5">
        <f>D60/4</f>
        <v>28411</v>
      </c>
    </row>
    <row r="62" ht="12.75">
      <c r="D62" s="5"/>
    </row>
    <row r="63" spans="1:4" ht="12.75">
      <c r="A63" s="12" t="s">
        <v>53</v>
      </c>
      <c r="B63" s="3" t="s">
        <v>368</v>
      </c>
      <c r="C63" t="s">
        <v>54</v>
      </c>
      <c r="D63" s="5">
        <v>28609</v>
      </c>
    </row>
    <row r="64" ht="12.75">
      <c r="D64" s="5"/>
    </row>
    <row r="65" spans="1:4" ht="12.75">
      <c r="A65" s="12" t="s">
        <v>55</v>
      </c>
      <c r="B65" s="3" t="s">
        <v>368</v>
      </c>
      <c r="C65" t="s">
        <v>56</v>
      </c>
      <c r="D65" s="5">
        <v>6500</v>
      </c>
    </row>
    <row r="66" ht="12.75">
      <c r="D66" s="5"/>
    </row>
    <row r="67" spans="1:4" ht="12.75">
      <c r="A67" s="12" t="s">
        <v>57</v>
      </c>
      <c r="B67" s="3" t="s">
        <v>368</v>
      </c>
      <c r="C67" t="s">
        <v>58</v>
      </c>
      <c r="D67" s="5">
        <v>17500</v>
      </c>
    </row>
    <row r="69" spans="1:4" ht="12.75">
      <c r="A69" s="12" t="s">
        <v>59</v>
      </c>
      <c r="B69" s="3" t="s">
        <v>368</v>
      </c>
      <c r="C69" t="s">
        <v>60</v>
      </c>
      <c r="D69" s="4">
        <v>4500</v>
      </c>
    </row>
    <row r="70" spans="2:4" ht="12.75">
      <c r="B70" s="3" t="s">
        <v>368</v>
      </c>
      <c r="C70" t="s">
        <v>61</v>
      </c>
      <c r="D70" s="4">
        <v>8210</v>
      </c>
    </row>
    <row r="71" spans="3:4" ht="12.75">
      <c r="C71" s="2" t="s">
        <v>371</v>
      </c>
      <c r="D71" s="5">
        <f>D69+D70</f>
        <v>12710</v>
      </c>
    </row>
    <row r="72" spans="3:4" ht="12.75">
      <c r="C72" s="2" t="s">
        <v>372</v>
      </c>
      <c r="D72" s="5">
        <f>D71/2</f>
        <v>6355</v>
      </c>
    </row>
    <row r="74" spans="1:4" ht="12.75">
      <c r="A74" s="12" t="s">
        <v>62</v>
      </c>
      <c r="B74" s="3" t="s">
        <v>368</v>
      </c>
      <c r="C74" t="s">
        <v>63</v>
      </c>
      <c r="D74" s="5">
        <v>6900</v>
      </c>
    </row>
    <row r="75" ht="12.75">
      <c r="D75" s="5"/>
    </row>
    <row r="76" spans="1:4" ht="12.75">
      <c r="A76" s="12" t="s">
        <v>64</v>
      </c>
      <c r="B76" s="3" t="s">
        <v>368</v>
      </c>
      <c r="C76" t="s">
        <v>65</v>
      </c>
      <c r="D76" s="5">
        <v>18500</v>
      </c>
    </row>
    <row r="77" ht="12.75">
      <c r="D77" s="5"/>
    </row>
    <row r="78" spans="1:4" ht="12.75">
      <c r="A78" s="12" t="s">
        <v>66</v>
      </c>
      <c r="B78" s="3" t="s">
        <v>368</v>
      </c>
      <c r="C78" t="s">
        <v>67</v>
      </c>
      <c r="D78" s="5">
        <v>1200</v>
      </c>
    </row>
    <row r="79" ht="12.75">
      <c r="D79" s="5"/>
    </row>
    <row r="80" spans="1:4" ht="12.75">
      <c r="A80" s="12" t="s">
        <v>68</v>
      </c>
      <c r="B80" s="3" t="s">
        <v>368</v>
      </c>
      <c r="C80" t="s">
        <v>69</v>
      </c>
      <c r="D80" s="5">
        <v>1900</v>
      </c>
    </row>
    <row r="82" spans="1:4" ht="12.75">
      <c r="A82" s="12" t="s">
        <v>70</v>
      </c>
      <c r="B82" s="3" t="s">
        <v>368</v>
      </c>
      <c r="C82" t="s">
        <v>71</v>
      </c>
      <c r="D82" s="4">
        <v>9600</v>
      </c>
    </row>
    <row r="83" spans="2:4" ht="12.75">
      <c r="B83" s="3" t="s">
        <v>369</v>
      </c>
      <c r="C83" t="s">
        <v>72</v>
      </c>
      <c r="D83" s="4">
        <v>3600</v>
      </c>
    </row>
    <row r="84" spans="2:4" ht="12.75">
      <c r="B84" s="3" t="s">
        <v>369</v>
      </c>
      <c r="C84" t="s">
        <v>73</v>
      </c>
      <c r="D84" s="4">
        <v>3600</v>
      </c>
    </row>
    <row r="85" spans="3:4" ht="12.75">
      <c r="C85" s="2" t="s">
        <v>371</v>
      </c>
      <c r="D85" s="5">
        <f>SUM(D82:D84)</f>
        <v>16800</v>
      </c>
    </row>
    <row r="86" spans="3:4" ht="12.75">
      <c r="C86" s="2" t="s">
        <v>372</v>
      </c>
      <c r="D86" s="5">
        <f>D85/3</f>
        <v>5600</v>
      </c>
    </row>
    <row r="87" ht="12.75">
      <c r="D87" s="5"/>
    </row>
    <row r="88" spans="1:4" ht="12.75">
      <c r="A88" s="12" t="s">
        <v>74</v>
      </c>
      <c r="B88" s="3" t="s">
        <v>368</v>
      </c>
      <c r="C88" t="s">
        <v>75</v>
      </c>
      <c r="D88" s="5">
        <v>935</v>
      </c>
    </row>
    <row r="90" spans="1:4" ht="12.75">
      <c r="A90" s="12" t="s">
        <v>76</v>
      </c>
      <c r="B90" s="3" t="s">
        <v>369</v>
      </c>
      <c r="C90" t="s">
        <v>77</v>
      </c>
      <c r="D90" s="4">
        <v>4215</v>
      </c>
    </row>
    <row r="91" spans="2:4" ht="12.75">
      <c r="B91" s="3" t="s">
        <v>369</v>
      </c>
      <c r="C91" t="s">
        <v>78</v>
      </c>
      <c r="D91" s="4">
        <v>1200</v>
      </c>
    </row>
    <row r="92" spans="2:4" ht="12.75">
      <c r="B92" s="3" t="s">
        <v>368</v>
      </c>
      <c r="C92" t="s">
        <v>79</v>
      </c>
      <c r="D92" s="4">
        <v>7400</v>
      </c>
    </row>
    <row r="93" spans="2:4" ht="12.75">
      <c r="B93" s="3" t="s">
        <v>369</v>
      </c>
      <c r="C93" t="s">
        <v>80</v>
      </c>
      <c r="D93" s="4">
        <v>5660</v>
      </c>
    </row>
    <row r="94" spans="2:4" ht="12.75">
      <c r="B94" s="3" t="s">
        <v>369</v>
      </c>
      <c r="C94" t="s">
        <v>81</v>
      </c>
      <c r="D94" s="4">
        <v>4000</v>
      </c>
    </row>
    <row r="95" spans="3:4" ht="12.75">
      <c r="C95" s="2" t="s">
        <v>371</v>
      </c>
      <c r="D95" s="5">
        <f>SUM(D90:D94)</f>
        <v>22475</v>
      </c>
    </row>
    <row r="96" spans="3:4" ht="12.75">
      <c r="C96" s="2" t="s">
        <v>372</v>
      </c>
      <c r="D96" s="5">
        <f>D95/5</f>
        <v>4495</v>
      </c>
    </row>
    <row r="98" spans="1:4" ht="12.75">
      <c r="A98" s="12" t="s">
        <v>82</v>
      </c>
      <c r="B98" s="3" t="s">
        <v>368</v>
      </c>
      <c r="C98" t="s">
        <v>83</v>
      </c>
      <c r="D98" s="4">
        <v>538350</v>
      </c>
    </row>
    <row r="99" spans="2:4" ht="12.75">
      <c r="B99" s="3" t="s">
        <v>370</v>
      </c>
      <c r="C99" t="s">
        <v>84</v>
      </c>
      <c r="D99" s="4" t="s">
        <v>19</v>
      </c>
    </row>
    <row r="100" spans="2:4" ht="12.75">
      <c r="B100" s="3" t="s">
        <v>369</v>
      </c>
      <c r="C100" t="s">
        <v>85</v>
      </c>
      <c r="D100" s="4">
        <v>6000</v>
      </c>
    </row>
    <row r="101" spans="2:4" ht="12.75">
      <c r="B101" s="3" t="s">
        <v>369</v>
      </c>
      <c r="C101" t="s">
        <v>86</v>
      </c>
      <c r="D101" s="4">
        <v>11410</v>
      </c>
    </row>
    <row r="102" spans="2:4" ht="12.75">
      <c r="B102" s="3" t="s">
        <v>369</v>
      </c>
      <c r="C102" t="s">
        <v>87</v>
      </c>
      <c r="D102" s="4">
        <v>3999</v>
      </c>
    </row>
    <row r="103" spans="2:4" ht="12.75">
      <c r="B103" s="3" t="s">
        <v>369</v>
      </c>
      <c r="C103" t="s">
        <v>88</v>
      </c>
      <c r="D103" s="4">
        <v>4932</v>
      </c>
    </row>
    <row r="104" spans="2:4" ht="12.75">
      <c r="B104" s="3" t="s">
        <v>369</v>
      </c>
      <c r="C104" t="s">
        <v>89</v>
      </c>
      <c r="D104" s="4">
        <v>10500</v>
      </c>
    </row>
    <row r="105" spans="2:4" ht="12.75">
      <c r="B105" s="3" t="s">
        <v>369</v>
      </c>
      <c r="C105" t="s">
        <v>90</v>
      </c>
      <c r="D105" s="4">
        <v>1655</v>
      </c>
    </row>
    <row r="106" spans="2:4" ht="12.75">
      <c r="B106" s="3" t="s">
        <v>369</v>
      </c>
      <c r="C106" t="s">
        <v>91</v>
      </c>
      <c r="D106" s="4">
        <v>10573</v>
      </c>
    </row>
    <row r="107" spans="2:4" ht="12.75">
      <c r="B107" s="3" t="s">
        <v>369</v>
      </c>
      <c r="C107" t="s">
        <v>92</v>
      </c>
      <c r="D107" s="4">
        <v>12962</v>
      </c>
    </row>
    <row r="108" spans="2:4" ht="12.75">
      <c r="B108" s="3" t="s">
        <v>369</v>
      </c>
      <c r="C108" t="s">
        <v>93</v>
      </c>
      <c r="D108" s="4">
        <v>11560</v>
      </c>
    </row>
    <row r="109" spans="2:4" ht="12.75">
      <c r="B109" s="3" t="s">
        <v>369</v>
      </c>
      <c r="C109" t="s">
        <v>94</v>
      </c>
      <c r="D109" s="4">
        <v>11443</v>
      </c>
    </row>
    <row r="110" spans="2:4" ht="12.75">
      <c r="B110" s="3" t="s">
        <v>369</v>
      </c>
      <c r="C110" t="s">
        <v>95</v>
      </c>
      <c r="D110" s="4">
        <v>10260</v>
      </c>
    </row>
    <row r="111" spans="2:4" ht="12.75">
      <c r="B111" s="3" t="s">
        <v>369</v>
      </c>
      <c r="C111" t="s">
        <v>96</v>
      </c>
      <c r="D111" s="4">
        <v>10500</v>
      </c>
    </row>
    <row r="112" spans="2:4" ht="12.75">
      <c r="B112" s="3" t="s">
        <v>369</v>
      </c>
      <c r="C112" t="s">
        <v>97</v>
      </c>
      <c r="D112" s="4">
        <v>4500</v>
      </c>
    </row>
    <row r="113" spans="2:4" ht="12.75">
      <c r="B113" s="3" t="s">
        <v>369</v>
      </c>
      <c r="C113" t="s">
        <v>98</v>
      </c>
      <c r="D113" s="4">
        <v>17808</v>
      </c>
    </row>
    <row r="114" spans="2:4" ht="12.75">
      <c r="B114" s="3" t="s">
        <v>369</v>
      </c>
      <c r="C114" t="s">
        <v>99</v>
      </c>
      <c r="D114" s="4">
        <v>10224</v>
      </c>
    </row>
    <row r="115" spans="2:4" ht="12.75">
      <c r="B115" s="3" t="s">
        <v>369</v>
      </c>
      <c r="C115" t="s">
        <v>100</v>
      </c>
      <c r="D115" s="4">
        <v>4726</v>
      </c>
    </row>
    <row r="116" spans="2:4" ht="12.75">
      <c r="B116" s="3" t="s">
        <v>369</v>
      </c>
      <c r="C116" t="s">
        <v>101</v>
      </c>
      <c r="D116" s="4">
        <v>11524</v>
      </c>
    </row>
    <row r="117" spans="2:4" ht="12.75">
      <c r="B117" s="3" t="s">
        <v>369</v>
      </c>
      <c r="C117" t="s">
        <v>102</v>
      </c>
      <c r="D117" s="4">
        <v>1073</v>
      </c>
    </row>
    <row r="118" spans="2:4" ht="12.75">
      <c r="B118" s="3" t="s">
        <v>369</v>
      </c>
      <c r="C118" t="s">
        <v>103</v>
      </c>
      <c r="D118" s="4">
        <v>10023</v>
      </c>
    </row>
    <row r="119" spans="2:4" ht="12.75">
      <c r="B119" s="3" t="s">
        <v>369</v>
      </c>
      <c r="C119" t="s">
        <v>104</v>
      </c>
      <c r="D119" s="4">
        <v>5285</v>
      </c>
    </row>
    <row r="120" spans="2:4" ht="12.75">
      <c r="B120" s="3" t="s">
        <v>369</v>
      </c>
      <c r="C120" t="s">
        <v>105</v>
      </c>
      <c r="D120" s="4">
        <v>4883</v>
      </c>
    </row>
    <row r="121" spans="2:4" ht="12.75">
      <c r="B121" s="3" t="s">
        <v>369</v>
      </c>
      <c r="C121" t="s">
        <v>106</v>
      </c>
      <c r="D121" s="4">
        <v>14884</v>
      </c>
    </row>
    <row r="122" spans="3:4" ht="12.75">
      <c r="C122" s="2" t="s">
        <v>371</v>
      </c>
      <c r="D122" s="5">
        <f>SUM(D98:D121)</f>
        <v>729074</v>
      </c>
    </row>
    <row r="123" spans="3:4" ht="12.75">
      <c r="C123" s="2" t="s">
        <v>372</v>
      </c>
      <c r="D123" s="5">
        <f>D122/24</f>
        <v>30378.083333333332</v>
      </c>
    </row>
    <row r="125" spans="1:4" ht="12.75">
      <c r="A125" s="12" t="s">
        <v>107</v>
      </c>
      <c r="B125" s="3" t="s">
        <v>369</v>
      </c>
      <c r="C125" t="s">
        <v>108</v>
      </c>
      <c r="D125" s="4">
        <v>1500</v>
      </c>
    </row>
    <row r="126" spans="2:4" ht="12.75">
      <c r="B126" s="3" t="s">
        <v>369</v>
      </c>
      <c r="C126" t="s">
        <v>109</v>
      </c>
      <c r="D126" s="4">
        <v>1200</v>
      </c>
    </row>
    <row r="127" spans="2:4" ht="12.75">
      <c r="B127" s="3" t="s">
        <v>368</v>
      </c>
      <c r="C127" t="s">
        <v>110</v>
      </c>
      <c r="D127" s="4">
        <v>600</v>
      </c>
    </row>
    <row r="128" spans="2:4" ht="12.75">
      <c r="B128" s="3" t="s">
        <v>369</v>
      </c>
      <c r="C128" t="s">
        <v>111</v>
      </c>
      <c r="D128" s="4">
        <v>800</v>
      </c>
    </row>
    <row r="129" spans="3:4" ht="12.75">
      <c r="C129" s="2" t="s">
        <v>371</v>
      </c>
      <c r="D129" s="5">
        <f>SUM(D125:D128)</f>
        <v>4100</v>
      </c>
    </row>
    <row r="130" spans="3:4" ht="12.75">
      <c r="C130" s="2" t="s">
        <v>372</v>
      </c>
      <c r="D130" s="5">
        <f>D129/4</f>
        <v>1025</v>
      </c>
    </row>
    <row r="132" spans="1:4" ht="12.75">
      <c r="A132" s="12" t="s">
        <v>112</v>
      </c>
      <c r="B132" s="3" t="s">
        <v>368</v>
      </c>
      <c r="C132" t="s">
        <v>113</v>
      </c>
      <c r="D132" s="5">
        <v>2200</v>
      </c>
    </row>
    <row r="134" spans="1:4" ht="12.75">
      <c r="A134" s="12" t="s">
        <v>114</v>
      </c>
      <c r="B134" s="3" t="s">
        <v>369</v>
      </c>
      <c r="C134" t="s">
        <v>115</v>
      </c>
      <c r="D134" s="4">
        <v>42000</v>
      </c>
    </row>
    <row r="135" spans="2:4" ht="12.75">
      <c r="B135" s="3" t="s">
        <v>369</v>
      </c>
      <c r="C135" t="s">
        <v>116</v>
      </c>
      <c r="D135" s="4">
        <v>10000</v>
      </c>
    </row>
    <row r="136" spans="2:4" ht="12.75">
      <c r="B136" s="3" t="s">
        <v>369</v>
      </c>
      <c r="C136" t="s">
        <v>117</v>
      </c>
      <c r="D136" s="4">
        <v>20000</v>
      </c>
    </row>
    <row r="137" spans="2:4" ht="12.75">
      <c r="B137" s="3" t="s">
        <v>369</v>
      </c>
      <c r="C137" t="s">
        <v>118</v>
      </c>
      <c r="D137" s="4">
        <v>15000</v>
      </c>
    </row>
    <row r="138" spans="3:4" ht="12.75">
      <c r="C138" s="2" t="s">
        <v>371</v>
      </c>
      <c r="D138" s="5">
        <f>SUM(D134:D137)</f>
        <v>87000</v>
      </c>
    </row>
    <row r="139" spans="3:4" ht="12.75">
      <c r="C139" s="2" t="s">
        <v>372</v>
      </c>
      <c r="D139" s="5">
        <f>D138/4</f>
        <v>21750</v>
      </c>
    </row>
    <row r="141" spans="1:4" ht="12.75">
      <c r="A141" s="12" t="s">
        <v>119</v>
      </c>
      <c r="B141" s="3" t="s">
        <v>368</v>
      </c>
      <c r="C141" t="s">
        <v>120</v>
      </c>
      <c r="D141" s="4">
        <v>15229</v>
      </c>
    </row>
    <row r="142" spans="2:4" ht="12.75">
      <c r="B142" s="3" t="s">
        <v>369</v>
      </c>
      <c r="C142" t="s">
        <v>121</v>
      </c>
      <c r="D142" s="4">
        <v>453</v>
      </c>
    </row>
    <row r="143" spans="2:4" ht="12.75">
      <c r="B143" s="3" t="s">
        <v>369</v>
      </c>
      <c r="C143" t="s">
        <v>122</v>
      </c>
      <c r="D143" s="4">
        <v>75</v>
      </c>
    </row>
    <row r="144" spans="3:4" ht="12.75">
      <c r="C144" s="2" t="s">
        <v>371</v>
      </c>
      <c r="D144" s="5">
        <f>SUM(D141:D143)</f>
        <v>15757</v>
      </c>
    </row>
    <row r="145" spans="3:4" ht="12.75">
      <c r="C145" s="2" t="s">
        <v>372</v>
      </c>
      <c r="D145" s="5">
        <f>D144/3</f>
        <v>5252.333333333333</v>
      </c>
    </row>
    <row r="147" spans="1:4" ht="12.75">
      <c r="A147" s="12" t="s">
        <v>123</v>
      </c>
      <c r="B147" s="3" t="s">
        <v>369</v>
      </c>
      <c r="C147" t="s">
        <v>124</v>
      </c>
      <c r="D147" s="4">
        <v>18000</v>
      </c>
    </row>
    <row r="148" spans="2:4" ht="12.75">
      <c r="B148" s="3" t="s">
        <v>369</v>
      </c>
      <c r="C148" t="s">
        <v>125</v>
      </c>
      <c r="D148" s="4">
        <v>15000</v>
      </c>
    </row>
    <row r="149" spans="2:4" ht="12.75">
      <c r="B149" s="3" t="s">
        <v>369</v>
      </c>
      <c r="C149" t="s">
        <v>126</v>
      </c>
      <c r="D149" s="4">
        <v>5000</v>
      </c>
    </row>
    <row r="150" spans="3:4" ht="12.75">
      <c r="C150" s="2" t="s">
        <v>371</v>
      </c>
      <c r="D150" s="5">
        <f>SUM(D147:D149)</f>
        <v>38000</v>
      </c>
    </row>
    <row r="151" spans="3:4" ht="12.75">
      <c r="C151" s="2" t="s">
        <v>372</v>
      </c>
      <c r="D151" s="5">
        <f>D150/3</f>
        <v>12666.666666666666</v>
      </c>
    </row>
    <row r="153" spans="1:4" ht="12.75">
      <c r="A153" s="12" t="s">
        <v>127</v>
      </c>
      <c r="B153" s="3" t="s">
        <v>368</v>
      </c>
      <c r="C153" t="s">
        <v>127</v>
      </c>
      <c r="D153" s="5">
        <v>1500</v>
      </c>
    </row>
    <row r="154" ht="12.75">
      <c r="D154" s="5"/>
    </row>
    <row r="155" spans="1:4" ht="12.75">
      <c r="A155" s="12" t="s">
        <v>128</v>
      </c>
      <c r="B155" s="3" t="s">
        <v>368</v>
      </c>
      <c r="C155" t="s">
        <v>129</v>
      </c>
      <c r="D155" s="5">
        <v>7235</v>
      </c>
    </row>
    <row r="156" ht="12.75">
      <c r="D156" s="5"/>
    </row>
    <row r="157" spans="1:4" ht="12.75">
      <c r="A157" s="12" t="s">
        <v>130</v>
      </c>
      <c r="B157" s="3" t="s">
        <v>368</v>
      </c>
      <c r="C157" t="s">
        <v>131</v>
      </c>
      <c r="D157" s="5">
        <v>9500</v>
      </c>
    </row>
    <row r="159" spans="1:4" ht="12.75">
      <c r="A159" s="12" t="s">
        <v>132</v>
      </c>
      <c r="B159" s="3" t="s">
        <v>369</v>
      </c>
      <c r="C159" t="s">
        <v>133</v>
      </c>
      <c r="D159" s="4">
        <v>1688</v>
      </c>
    </row>
    <row r="160" spans="2:4" ht="12.75">
      <c r="B160" s="3" t="s">
        <v>369</v>
      </c>
      <c r="C160" t="s">
        <v>134</v>
      </c>
      <c r="D160" s="4">
        <v>2052</v>
      </c>
    </row>
    <row r="161" spans="2:4" ht="12.75">
      <c r="B161" s="3" t="s">
        <v>369</v>
      </c>
      <c r="C161" t="s">
        <v>135</v>
      </c>
      <c r="D161" s="4">
        <v>845</v>
      </c>
    </row>
    <row r="162" spans="3:4" ht="12.75">
      <c r="C162" s="2" t="s">
        <v>371</v>
      </c>
      <c r="D162" s="5">
        <f>SUM(D159:D161)</f>
        <v>4585</v>
      </c>
    </row>
    <row r="163" spans="3:4" ht="12.75">
      <c r="C163" s="2" t="s">
        <v>372</v>
      </c>
      <c r="D163" s="5">
        <f>D162/3</f>
        <v>1528.3333333333333</v>
      </c>
    </row>
    <row r="165" spans="1:4" ht="12.75">
      <c r="A165" s="12" t="s">
        <v>136</v>
      </c>
      <c r="B165" s="3" t="s">
        <v>368</v>
      </c>
      <c r="C165" t="s">
        <v>137</v>
      </c>
      <c r="D165" s="5">
        <v>30000</v>
      </c>
    </row>
    <row r="166" spans="2:4" ht="12.75">
      <c r="B166" s="3" t="s">
        <v>370</v>
      </c>
      <c r="C166" t="s">
        <v>138</v>
      </c>
      <c r="D166" s="4" t="s">
        <v>19</v>
      </c>
    </row>
    <row r="168" spans="1:4" ht="12.75">
      <c r="A168" s="12" t="s">
        <v>139</v>
      </c>
      <c r="B168" s="3" t="s">
        <v>368</v>
      </c>
      <c r="C168" t="s">
        <v>140</v>
      </c>
      <c r="D168" s="5">
        <v>17000</v>
      </c>
    </row>
    <row r="169" ht="12.75">
      <c r="D169" s="5"/>
    </row>
    <row r="170" spans="1:4" ht="12.75">
      <c r="A170" s="12" t="s">
        <v>141</v>
      </c>
      <c r="B170" s="3" t="s">
        <v>368</v>
      </c>
      <c r="C170" t="s">
        <v>141</v>
      </c>
      <c r="D170" s="5">
        <v>1344</v>
      </c>
    </row>
    <row r="171" ht="12.75">
      <c r="D171" s="5"/>
    </row>
    <row r="172" spans="1:4" ht="12.75">
      <c r="A172" s="12" t="s">
        <v>142</v>
      </c>
      <c r="B172" s="3" t="s">
        <v>368</v>
      </c>
      <c r="C172" t="s">
        <v>142</v>
      </c>
      <c r="D172" s="5">
        <v>360</v>
      </c>
    </row>
    <row r="173" spans="1:4" ht="12.75">
      <c r="A173" s="13"/>
      <c r="D173" s="5"/>
    </row>
    <row r="174" spans="1:4" ht="12.75">
      <c r="A174" s="12" t="s">
        <v>143</v>
      </c>
      <c r="B174" s="3" t="s">
        <v>368</v>
      </c>
      <c r="C174" t="s">
        <v>144</v>
      </c>
      <c r="D174" s="5">
        <v>3629</v>
      </c>
    </row>
    <row r="176" spans="1:4" ht="12.75">
      <c r="A176" s="12" t="s">
        <v>145</v>
      </c>
      <c r="B176" s="3" t="s">
        <v>368</v>
      </c>
      <c r="C176" t="s">
        <v>146</v>
      </c>
      <c r="D176" s="4">
        <v>33500</v>
      </c>
    </row>
    <row r="177" spans="2:4" ht="12.75">
      <c r="B177" s="3" t="s">
        <v>369</v>
      </c>
      <c r="C177" t="s">
        <v>147</v>
      </c>
      <c r="D177" s="4">
        <v>30000</v>
      </c>
    </row>
    <row r="178" spans="3:4" ht="12.75">
      <c r="C178" s="2" t="s">
        <v>371</v>
      </c>
      <c r="D178" s="5">
        <f>D176+D177</f>
        <v>63500</v>
      </c>
    </row>
    <row r="179" spans="3:4" ht="12.75">
      <c r="C179" s="2" t="s">
        <v>372</v>
      </c>
      <c r="D179" s="5">
        <f>D178/2</f>
        <v>31750</v>
      </c>
    </row>
    <row r="181" spans="1:4" ht="12.75">
      <c r="A181" s="12" t="s">
        <v>148</v>
      </c>
      <c r="B181" s="3" t="s">
        <v>368</v>
      </c>
      <c r="C181" t="s">
        <v>149</v>
      </c>
      <c r="D181" s="5">
        <v>14262</v>
      </c>
    </row>
    <row r="182" ht="12.75">
      <c r="D182" s="5"/>
    </row>
    <row r="183" spans="1:4" ht="12.75">
      <c r="A183" s="12" t="s">
        <v>150</v>
      </c>
      <c r="B183" s="3" t="s">
        <v>368</v>
      </c>
      <c r="C183" t="s">
        <v>151</v>
      </c>
      <c r="D183" s="5">
        <v>2000</v>
      </c>
    </row>
    <row r="185" spans="1:4" ht="12.75">
      <c r="A185" s="12" t="s">
        <v>152</v>
      </c>
      <c r="B185" s="3" t="s">
        <v>369</v>
      </c>
      <c r="C185" t="s">
        <v>153</v>
      </c>
      <c r="D185" s="4">
        <v>10000</v>
      </c>
    </row>
    <row r="186" spans="2:4" ht="12.75">
      <c r="B186" s="3" t="s">
        <v>369</v>
      </c>
      <c r="C186" t="s">
        <v>154</v>
      </c>
      <c r="D186" s="4">
        <v>9000</v>
      </c>
    </row>
    <row r="187" spans="2:4" ht="12.75">
      <c r="B187" s="3" t="s">
        <v>369</v>
      </c>
      <c r="C187" t="s">
        <v>155</v>
      </c>
      <c r="D187" s="4">
        <v>3800</v>
      </c>
    </row>
    <row r="188" spans="2:4" ht="12.75">
      <c r="B188" s="3" t="s">
        <v>369</v>
      </c>
      <c r="C188" t="s">
        <v>156</v>
      </c>
      <c r="D188" s="4">
        <v>2370</v>
      </c>
    </row>
    <row r="189" spans="2:4" ht="12.75">
      <c r="B189" s="3" t="s">
        <v>369</v>
      </c>
      <c r="C189" t="s">
        <v>157</v>
      </c>
      <c r="D189" s="4">
        <v>4335</v>
      </c>
    </row>
    <row r="190" spans="2:4" ht="12.75">
      <c r="B190" s="3" t="s">
        <v>369</v>
      </c>
      <c r="C190" t="s">
        <v>158</v>
      </c>
      <c r="D190" s="4">
        <v>2370</v>
      </c>
    </row>
    <row r="191" spans="3:4" ht="12.75">
      <c r="C191" s="2" t="s">
        <v>371</v>
      </c>
      <c r="D191" s="5">
        <f>SUM(D185:D190)</f>
        <v>31875</v>
      </c>
    </row>
    <row r="192" spans="3:4" ht="12.75">
      <c r="C192" s="2" t="s">
        <v>372</v>
      </c>
      <c r="D192" s="5">
        <f>D191/6</f>
        <v>5312.5</v>
      </c>
    </row>
    <row r="194" spans="1:4" ht="12.75">
      <c r="A194" s="12" t="s">
        <v>159</v>
      </c>
      <c r="B194" s="3" t="s">
        <v>368</v>
      </c>
      <c r="C194" t="s">
        <v>160</v>
      </c>
      <c r="D194" s="5">
        <v>5400</v>
      </c>
    </row>
    <row r="196" spans="1:4" ht="12.75">
      <c r="A196" s="12" t="s">
        <v>161</v>
      </c>
      <c r="B196" s="3" t="s">
        <v>369</v>
      </c>
      <c r="C196" t="s">
        <v>162</v>
      </c>
      <c r="D196" s="4">
        <v>8500</v>
      </c>
    </row>
    <row r="197" spans="2:4" ht="12.75">
      <c r="B197" s="3" t="s">
        <v>369</v>
      </c>
      <c r="C197" t="s">
        <v>163</v>
      </c>
      <c r="D197" s="4">
        <v>2077</v>
      </c>
    </row>
    <row r="198" spans="2:4" ht="12.75">
      <c r="B198" s="3" t="s">
        <v>369</v>
      </c>
      <c r="C198" t="s">
        <v>164</v>
      </c>
      <c r="D198" s="4">
        <v>1235</v>
      </c>
    </row>
    <row r="199" spans="2:4" ht="12.75">
      <c r="B199" s="3" t="s">
        <v>369</v>
      </c>
      <c r="C199" t="s">
        <v>165</v>
      </c>
      <c r="D199" s="4">
        <v>2800</v>
      </c>
    </row>
    <row r="200" spans="2:4" ht="12.75">
      <c r="B200" s="3" t="s">
        <v>369</v>
      </c>
      <c r="C200" t="s">
        <v>166</v>
      </c>
      <c r="D200" s="4">
        <v>975</v>
      </c>
    </row>
    <row r="201" spans="3:4" ht="12.75">
      <c r="C201" s="2" t="s">
        <v>371</v>
      </c>
      <c r="D201" s="5">
        <f>SUM(D196:D200)</f>
        <v>15587</v>
      </c>
    </row>
    <row r="202" spans="3:4" ht="12.75">
      <c r="C202" s="2" t="s">
        <v>372</v>
      </c>
      <c r="D202" s="5">
        <f>D201/6</f>
        <v>2597.8333333333335</v>
      </c>
    </row>
    <row r="204" spans="1:4" ht="12.75">
      <c r="A204" s="12" t="s">
        <v>167</v>
      </c>
      <c r="B204" s="3" t="s">
        <v>369</v>
      </c>
      <c r="C204" t="s">
        <v>168</v>
      </c>
      <c r="D204" s="4">
        <v>2766</v>
      </c>
    </row>
    <row r="205" spans="2:4" ht="12.75">
      <c r="B205" s="3" t="s">
        <v>368</v>
      </c>
      <c r="C205" t="s">
        <v>169</v>
      </c>
      <c r="D205" s="4">
        <v>5056</v>
      </c>
    </row>
    <row r="206" spans="3:4" ht="12.75">
      <c r="C206" s="2" t="s">
        <v>371</v>
      </c>
      <c r="D206" s="5">
        <f>D204+D205</f>
        <v>7822</v>
      </c>
    </row>
    <row r="207" spans="3:4" ht="12.75">
      <c r="C207" s="2" t="s">
        <v>372</v>
      </c>
      <c r="D207" s="5">
        <f>D206/2</f>
        <v>3911</v>
      </c>
    </row>
    <row r="209" spans="1:4" ht="12.75">
      <c r="A209" s="12" t="s">
        <v>170</v>
      </c>
      <c r="B209" s="3" t="s">
        <v>368</v>
      </c>
      <c r="C209" t="s">
        <v>171</v>
      </c>
      <c r="D209" s="5">
        <v>1802</v>
      </c>
    </row>
    <row r="210" ht="12.75">
      <c r="D210" s="5"/>
    </row>
    <row r="211" spans="1:4" ht="12.75">
      <c r="A211" s="12" t="s">
        <v>172</v>
      </c>
      <c r="B211" s="3" t="s">
        <v>368</v>
      </c>
      <c r="C211" t="s">
        <v>173</v>
      </c>
      <c r="D211" s="5">
        <v>1320</v>
      </c>
    </row>
    <row r="212" ht="12.75">
      <c r="D212" s="5"/>
    </row>
    <row r="213" spans="1:4" ht="12.75">
      <c r="A213" s="12" t="s">
        <v>174</v>
      </c>
      <c r="B213" s="3" t="s">
        <v>368</v>
      </c>
      <c r="C213" t="s">
        <v>175</v>
      </c>
      <c r="D213" s="5">
        <v>1600</v>
      </c>
    </row>
    <row r="214" ht="12.75">
      <c r="D214" s="5"/>
    </row>
    <row r="215" spans="1:4" ht="12.75">
      <c r="A215" s="12" t="s">
        <v>176</v>
      </c>
      <c r="B215" s="3" t="s">
        <v>368</v>
      </c>
      <c r="C215" t="s">
        <v>177</v>
      </c>
      <c r="D215" s="5">
        <v>3000</v>
      </c>
    </row>
    <row r="216" ht="12.75">
      <c r="D216" s="5"/>
    </row>
    <row r="217" spans="1:4" ht="12.75">
      <c r="A217" s="12" t="s">
        <v>178</v>
      </c>
      <c r="B217" s="3" t="s">
        <v>368</v>
      </c>
      <c r="C217" t="s">
        <v>179</v>
      </c>
      <c r="D217" s="5">
        <v>1600</v>
      </c>
    </row>
    <row r="218" ht="12.75">
      <c r="D218" s="5"/>
    </row>
    <row r="219" spans="1:4" ht="12.75">
      <c r="A219" s="12" t="s">
        <v>180</v>
      </c>
      <c r="B219" s="3" t="s">
        <v>368</v>
      </c>
      <c r="C219" t="s">
        <v>181</v>
      </c>
      <c r="D219" s="5">
        <v>1800</v>
      </c>
    </row>
    <row r="220" ht="12.75">
      <c r="D220" s="5"/>
    </row>
    <row r="221" spans="1:4" ht="12.75">
      <c r="A221" s="12" t="s">
        <v>182</v>
      </c>
      <c r="B221" s="3" t="s">
        <v>368</v>
      </c>
      <c r="C221" t="s">
        <v>183</v>
      </c>
      <c r="D221" s="5">
        <v>3900</v>
      </c>
    </row>
    <row r="223" spans="1:4" ht="12.75">
      <c r="A223" s="12" t="s">
        <v>184</v>
      </c>
      <c r="B223" s="3" t="s">
        <v>369</v>
      </c>
      <c r="C223" t="s">
        <v>185</v>
      </c>
      <c r="D223" s="4">
        <v>9700</v>
      </c>
    </row>
    <row r="224" spans="2:4" ht="12.75">
      <c r="B224" s="3" t="s">
        <v>370</v>
      </c>
      <c r="C224" t="s">
        <v>186</v>
      </c>
      <c r="D224" s="4" t="s">
        <v>19</v>
      </c>
    </row>
    <row r="225" spans="2:4" ht="12.75">
      <c r="B225" s="3" t="s">
        <v>369</v>
      </c>
      <c r="C225" t="s">
        <v>187</v>
      </c>
      <c r="D225" s="4">
        <v>30000</v>
      </c>
    </row>
    <row r="226" spans="2:4" ht="12.75">
      <c r="B226" s="3" t="s">
        <v>369</v>
      </c>
      <c r="C226" t="s">
        <v>188</v>
      </c>
      <c r="D226" s="4">
        <v>700</v>
      </c>
    </row>
    <row r="227" spans="2:4" ht="12.75">
      <c r="B227" s="3" t="s">
        <v>369</v>
      </c>
      <c r="C227" t="s">
        <v>189</v>
      </c>
      <c r="D227" s="4">
        <v>1500</v>
      </c>
    </row>
    <row r="228" spans="2:4" ht="12.75">
      <c r="B228" s="3" t="s">
        <v>369</v>
      </c>
      <c r="C228" t="s">
        <v>190</v>
      </c>
      <c r="D228" s="4">
        <v>27367</v>
      </c>
    </row>
    <row r="229" spans="2:4" ht="12.75">
      <c r="B229" s="3" t="s">
        <v>369</v>
      </c>
      <c r="C229" t="s">
        <v>191</v>
      </c>
      <c r="D229" s="4">
        <v>13500</v>
      </c>
    </row>
    <row r="230" spans="2:4" ht="12.75">
      <c r="B230" s="3" t="s">
        <v>369</v>
      </c>
      <c r="C230" t="s">
        <v>192</v>
      </c>
      <c r="D230" s="4">
        <v>29120</v>
      </c>
    </row>
    <row r="231" spans="2:4" ht="12.75">
      <c r="B231" s="3" t="s">
        <v>369</v>
      </c>
      <c r="C231" t="s">
        <v>193</v>
      </c>
      <c r="D231" s="4">
        <v>6525</v>
      </c>
    </row>
    <row r="232" spans="2:4" ht="12.75">
      <c r="B232" s="3" t="s">
        <v>369</v>
      </c>
      <c r="C232" t="s">
        <v>194</v>
      </c>
      <c r="D232" s="4">
        <v>31500</v>
      </c>
    </row>
    <row r="233" spans="2:4" ht="12.75">
      <c r="B233" s="3" t="s">
        <v>369</v>
      </c>
      <c r="C233" t="s">
        <v>195</v>
      </c>
      <c r="D233" s="4">
        <v>8885</v>
      </c>
    </row>
    <row r="234" spans="2:4" ht="12.75">
      <c r="B234" s="3" t="s">
        <v>369</v>
      </c>
      <c r="C234" t="s">
        <v>196</v>
      </c>
      <c r="D234" s="4">
        <v>43000</v>
      </c>
    </row>
    <row r="235" spans="3:4" ht="12.75">
      <c r="C235" s="2" t="s">
        <v>371</v>
      </c>
      <c r="D235" s="5">
        <f>SUM(D223:D234)</f>
        <v>201797</v>
      </c>
    </row>
    <row r="236" spans="3:4" ht="12.75">
      <c r="C236" s="2" t="s">
        <v>372</v>
      </c>
      <c r="D236" s="5">
        <f>D235/11</f>
        <v>18345.18181818182</v>
      </c>
    </row>
    <row r="238" spans="1:4" ht="12.75">
      <c r="A238" s="12" t="s">
        <v>197</v>
      </c>
      <c r="B238" s="3" t="s">
        <v>368</v>
      </c>
      <c r="C238" t="s">
        <v>198</v>
      </c>
      <c r="D238" s="5">
        <v>935</v>
      </c>
    </row>
    <row r="239" ht="12.75">
      <c r="D239" s="5"/>
    </row>
    <row r="240" spans="1:4" ht="12.75">
      <c r="A240" s="12" t="s">
        <v>199</v>
      </c>
      <c r="B240" s="3" t="s">
        <v>368</v>
      </c>
      <c r="C240" t="s">
        <v>200</v>
      </c>
      <c r="D240" s="5">
        <v>1364</v>
      </c>
    </row>
    <row r="241" ht="12.75">
      <c r="D241" s="5"/>
    </row>
    <row r="242" spans="1:4" ht="12.75">
      <c r="A242" s="12" t="s">
        <v>201</v>
      </c>
      <c r="B242" s="3" t="s">
        <v>368</v>
      </c>
      <c r="C242" t="s">
        <v>202</v>
      </c>
      <c r="D242" s="5">
        <v>10500</v>
      </c>
    </row>
    <row r="243" ht="12.75">
      <c r="D243" s="5"/>
    </row>
    <row r="244" spans="1:4" ht="12.75">
      <c r="A244" s="12" t="s">
        <v>203</v>
      </c>
      <c r="B244" s="3" t="s">
        <v>368</v>
      </c>
      <c r="C244" t="s">
        <v>204</v>
      </c>
      <c r="D244" s="5">
        <v>2000</v>
      </c>
    </row>
    <row r="245" ht="12.75">
      <c r="D245" s="5"/>
    </row>
    <row r="246" spans="1:4" ht="12.75">
      <c r="A246" s="12" t="s">
        <v>205</v>
      </c>
      <c r="B246" s="3" t="s">
        <v>368</v>
      </c>
      <c r="C246" t="s">
        <v>206</v>
      </c>
      <c r="D246" s="5">
        <v>29000</v>
      </c>
    </row>
    <row r="247" ht="12.75">
      <c r="D247" s="5"/>
    </row>
    <row r="248" spans="1:4" ht="12.75">
      <c r="A248" s="12" t="s">
        <v>207</v>
      </c>
      <c r="B248" s="3" t="s">
        <v>368</v>
      </c>
      <c r="C248" t="s">
        <v>208</v>
      </c>
      <c r="D248" s="5">
        <v>6407</v>
      </c>
    </row>
    <row r="250" spans="1:4" ht="12.75">
      <c r="A250" s="12" t="s">
        <v>209</v>
      </c>
      <c r="B250" s="3" t="s">
        <v>368</v>
      </c>
      <c r="C250" t="s">
        <v>210</v>
      </c>
      <c r="D250" s="5">
        <v>6900</v>
      </c>
    </row>
    <row r="251" spans="2:4" ht="12.75">
      <c r="B251" s="3" t="s">
        <v>370</v>
      </c>
      <c r="C251" t="s">
        <v>211</v>
      </c>
      <c r="D251" s="4">
        <v>110</v>
      </c>
    </row>
    <row r="253" spans="1:4" ht="12.75">
      <c r="A253" s="12" t="s">
        <v>212</v>
      </c>
      <c r="B253" s="3" t="s">
        <v>368</v>
      </c>
      <c r="C253" t="s">
        <v>213</v>
      </c>
      <c r="D253" s="5">
        <v>34010</v>
      </c>
    </row>
    <row r="254" ht="12.75">
      <c r="D254" s="5"/>
    </row>
    <row r="255" spans="1:4" ht="12.75">
      <c r="A255" s="12" t="s">
        <v>214</v>
      </c>
      <c r="B255" s="3" t="s">
        <v>368</v>
      </c>
      <c r="C255" t="s">
        <v>215</v>
      </c>
      <c r="D255" s="5">
        <v>38000</v>
      </c>
    </row>
    <row r="256" ht="12.75">
      <c r="D256" s="5"/>
    </row>
    <row r="257" spans="1:4" ht="12.75">
      <c r="A257" s="12" t="s">
        <v>216</v>
      </c>
      <c r="B257" s="3" t="s">
        <v>368</v>
      </c>
      <c r="C257" t="s">
        <v>217</v>
      </c>
      <c r="D257" s="5">
        <v>51000</v>
      </c>
    </row>
    <row r="258" ht="12.75">
      <c r="D258" s="5"/>
    </row>
    <row r="259" spans="1:4" ht="12.75">
      <c r="A259" s="12" t="s">
        <v>218</v>
      </c>
      <c r="B259" s="3" t="s">
        <v>368</v>
      </c>
      <c r="C259" t="s">
        <v>219</v>
      </c>
      <c r="D259" s="5">
        <v>13400</v>
      </c>
    </row>
    <row r="260" ht="12.75">
      <c r="D260" s="5"/>
    </row>
    <row r="261" spans="1:4" ht="12.75">
      <c r="A261" s="12" t="s">
        <v>220</v>
      </c>
      <c r="B261" s="3" t="s">
        <v>368</v>
      </c>
      <c r="C261" t="s">
        <v>221</v>
      </c>
      <c r="D261" s="5">
        <v>32575</v>
      </c>
    </row>
    <row r="262" ht="12.75">
      <c r="D262" s="5"/>
    </row>
    <row r="263" spans="1:4" ht="12.75">
      <c r="A263" s="12" t="s">
        <v>222</v>
      </c>
      <c r="B263" s="3" t="s">
        <v>368</v>
      </c>
      <c r="C263" t="s">
        <v>223</v>
      </c>
      <c r="D263" s="5">
        <v>7320</v>
      </c>
    </row>
    <row r="264" spans="1:4" ht="12.75">
      <c r="A264" s="13"/>
      <c r="D264" s="5"/>
    </row>
    <row r="265" spans="1:4" ht="12.75">
      <c r="A265" s="12" t="s">
        <v>224</v>
      </c>
      <c r="B265" s="3" t="s">
        <v>368</v>
      </c>
      <c r="C265" t="s">
        <v>225</v>
      </c>
      <c r="D265" s="5">
        <v>2234</v>
      </c>
    </row>
    <row r="266" ht="12.75">
      <c r="D266" s="5"/>
    </row>
    <row r="267" spans="1:4" ht="12.75">
      <c r="A267" s="12" t="s">
        <v>226</v>
      </c>
      <c r="B267" s="3" t="s">
        <v>368</v>
      </c>
      <c r="C267" t="s">
        <v>227</v>
      </c>
      <c r="D267" s="5">
        <v>1600</v>
      </c>
    </row>
    <row r="268" ht="12.75">
      <c r="D268" s="5"/>
    </row>
    <row r="269" spans="1:4" ht="12.75">
      <c r="A269" s="12" t="s">
        <v>228</v>
      </c>
      <c r="B269" s="3" t="s">
        <v>368</v>
      </c>
      <c r="C269" t="s">
        <v>229</v>
      </c>
      <c r="D269" s="5">
        <v>2500</v>
      </c>
    </row>
    <row r="270" spans="1:4" ht="12.75">
      <c r="A270" s="14"/>
      <c r="D270" s="5"/>
    </row>
    <row r="271" spans="1:4" ht="12.75">
      <c r="A271" s="12" t="s">
        <v>230</v>
      </c>
      <c r="B271" s="3" t="s">
        <v>368</v>
      </c>
      <c r="C271" t="s">
        <v>231</v>
      </c>
      <c r="D271" s="5">
        <v>3721</v>
      </c>
    </row>
    <row r="273" spans="1:4" ht="12.75">
      <c r="A273" s="12" t="s">
        <v>232</v>
      </c>
      <c r="B273" s="3" t="s">
        <v>369</v>
      </c>
      <c r="C273" t="s">
        <v>233</v>
      </c>
      <c r="D273" s="4">
        <v>4284</v>
      </c>
    </row>
    <row r="274" spans="2:4" ht="12.75">
      <c r="B274" s="3" t="s">
        <v>369</v>
      </c>
      <c r="C274" t="s">
        <v>234</v>
      </c>
      <c r="D274" s="4">
        <v>1300</v>
      </c>
    </row>
    <row r="275" spans="2:4" ht="12.75">
      <c r="B275" s="3" t="s">
        <v>369</v>
      </c>
      <c r="C275" t="s">
        <v>235</v>
      </c>
      <c r="D275" s="4">
        <v>2071</v>
      </c>
    </row>
    <row r="276" spans="2:4" ht="12.75">
      <c r="B276" s="3" t="s">
        <v>369</v>
      </c>
      <c r="C276" t="s">
        <v>236</v>
      </c>
      <c r="D276" s="4">
        <v>1692</v>
      </c>
    </row>
    <row r="277" spans="2:4" ht="12.75">
      <c r="B277" s="3" t="s">
        <v>369</v>
      </c>
      <c r="C277" t="s">
        <v>237</v>
      </c>
      <c r="D277" s="4">
        <v>720</v>
      </c>
    </row>
    <row r="278" spans="2:4" ht="12.75">
      <c r="B278" s="3" t="s">
        <v>369</v>
      </c>
      <c r="C278" t="s">
        <v>238</v>
      </c>
      <c r="D278" s="4">
        <v>3960</v>
      </c>
    </row>
    <row r="279" spans="2:4" ht="12.75">
      <c r="B279" s="3" t="s">
        <v>368</v>
      </c>
      <c r="C279" t="s">
        <v>239</v>
      </c>
      <c r="D279" s="4">
        <v>35000</v>
      </c>
    </row>
    <row r="280" spans="2:3" ht="12.75">
      <c r="B280" s="3" t="s">
        <v>370</v>
      </c>
      <c r="C280" t="s">
        <v>240</v>
      </c>
    </row>
    <row r="281" spans="2:4" ht="12.75">
      <c r="B281" s="3" t="s">
        <v>369</v>
      </c>
      <c r="C281" t="s">
        <v>241</v>
      </c>
      <c r="D281" s="4">
        <v>2600</v>
      </c>
    </row>
    <row r="282" spans="3:4" ht="12.75">
      <c r="C282" s="2" t="s">
        <v>371</v>
      </c>
      <c r="D282" s="5">
        <f>SUM(D273:D281)</f>
        <v>51627</v>
      </c>
    </row>
    <row r="283" spans="3:4" ht="12.75">
      <c r="C283" s="2" t="s">
        <v>372</v>
      </c>
      <c r="D283" s="5">
        <f>D282/9</f>
        <v>5736.333333333333</v>
      </c>
    </row>
    <row r="285" spans="1:4" ht="12.75">
      <c r="A285" s="12" t="s">
        <v>242</v>
      </c>
      <c r="B285" s="3" t="s">
        <v>368</v>
      </c>
      <c r="C285" t="s">
        <v>243</v>
      </c>
      <c r="D285" s="5">
        <v>1400</v>
      </c>
    </row>
    <row r="287" spans="1:4" ht="12.75">
      <c r="A287" s="12" t="s">
        <v>244</v>
      </c>
      <c r="B287" s="3" t="s">
        <v>368</v>
      </c>
      <c r="C287" t="s">
        <v>245</v>
      </c>
      <c r="D287" s="4">
        <v>27500</v>
      </c>
    </row>
    <row r="288" spans="2:4" ht="12.75">
      <c r="B288" s="3" t="s">
        <v>369</v>
      </c>
      <c r="C288" t="s">
        <v>246</v>
      </c>
      <c r="D288" s="4">
        <v>500</v>
      </c>
    </row>
    <row r="289" spans="2:4" ht="12.75">
      <c r="B289" s="3" t="s">
        <v>369</v>
      </c>
      <c r="C289" t="s">
        <v>247</v>
      </c>
      <c r="D289" s="4">
        <v>600</v>
      </c>
    </row>
    <row r="290" spans="3:4" ht="12.75">
      <c r="C290" s="2" t="s">
        <v>371</v>
      </c>
      <c r="D290" s="5">
        <f>SUM(D287:D289)</f>
        <v>28600</v>
      </c>
    </row>
    <row r="291" spans="3:4" ht="12.75">
      <c r="C291" s="2" t="s">
        <v>372</v>
      </c>
      <c r="D291" s="5">
        <f>D290/3</f>
        <v>9533.333333333334</v>
      </c>
    </row>
    <row r="293" spans="1:4" ht="12.75">
      <c r="A293" s="12" t="s">
        <v>248</v>
      </c>
      <c r="B293" s="3" t="s">
        <v>368</v>
      </c>
      <c r="C293" t="s">
        <v>249</v>
      </c>
      <c r="D293" s="5">
        <v>1800</v>
      </c>
    </row>
    <row r="294" ht="12.75">
      <c r="D294" s="5"/>
    </row>
    <row r="295" spans="1:4" ht="12.75">
      <c r="A295" s="12" t="s">
        <v>250</v>
      </c>
      <c r="B295" s="3" t="s">
        <v>370</v>
      </c>
      <c r="C295" t="s">
        <v>251</v>
      </c>
      <c r="D295" s="5">
        <v>5000</v>
      </c>
    </row>
    <row r="296" ht="12.75">
      <c r="D296" s="5"/>
    </row>
    <row r="297" spans="1:4" ht="12.75">
      <c r="A297" s="12" t="s">
        <v>252</v>
      </c>
      <c r="B297" s="3" t="s">
        <v>368</v>
      </c>
      <c r="C297" t="s">
        <v>253</v>
      </c>
      <c r="D297" s="5">
        <v>3200</v>
      </c>
    </row>
    <row r="298" ht="12.75">
      <c r="D298" s="5"/>
    </row>
    <row r="299" spans="1:4" ht="12.75">
      <c r="A299" s="12" t="s">
        <v>254</v>
      </c>
      <c r="B299" s="3" t="s">
        <v>368</v>
      </c>
      <c r="C299" t="s">
        <v>255</v>
      </c>
      <c r="D299" s="5">
        <v>700</v>
      </c>
    </row>
    <row r="300" ht="12.75">
      <c r="D300" s="5"/>
    </row>
    <row r="301" spans="1:4" ht="12.75">
      <c r="A301" s="12" t="s">
        <v>256</v>
      </c>
      <c r="B301" s="3" t="s">
        <v>368</v>
      </c>
      <c r="C301" t="s">
        <v>257</v>
      </c>
      <c r="D301" s="5">
        <v>883</v>
      </c>
    </row>
    <row r="302" ht="12.75">
      <c r="D302" s="5"/>
    </row>
    <row r="303" spans="1:4" ht="12.75">
      <c r="A303" s="12" t="s">
        <v>258</v>
      </c>
      <c r="B303" s="3" t="s">
        <v>368</v>
      </c>
      <c r="C303" t="s">
        <v>259</v>
      </c>
      <c r="D303" s="5">
        <v>1100</v>
      </c>
    </row>
    <row r="305" spans="1:4" ht="12.75">
      <c r="A305" s="12" t="s">
        <v>260</v>
      </c>
      <c r="B305" s="3" t="s">
        <v>369</v>
      </c>
      <c r="C305" t="s">
        <v>261</v>
      </c>
      <c r="D305" s="4">
        <v>973</v>
      </c>
    </row>
    <row r="306" spans="2:4" ht="12.75">
      <c r="B306" s="3" t="s">
        <v>369</v>
      </c>
      <c r="C306" t="s">
        <v>262</v>
      </c>
      <c r="D306" s="4">
        <v>1056</v>
      </c>
    </row>
    <row r="307" spans="2:4" ht="12.75">
      <c r="B307" s="3" t="s">
        <v>369</v>
      </c>
      <c r="C307" t="s">
        <v>263</v>
      </c>
      <c r="D307" s="4">
        <v>1908</v>
      </c>
    </row>
    <row r="308" spans="2:4" ht="12.75">
      <c r="B308" s="3" t="s">
        <v>368</v>
      </c>
      <c r="C308" t="s">
        <v>264</v>
      </c>
      <c r="D308" s="4">
        <v>6272</v>
      </c>
    </row>
    <row r="309" spans="3:4" ht="12.75">
      <c r="C309" s="2" t="s">
        <v>371</v>
      </c>
      <c r="D309" s="5">
        <f>SUM(D305:D308)</f>
        <v>10209</v>
      </c>
    </row>
    <row r="310" spans="3:4" ht="12.75">
      <c r="C310" s="2" t="s">
        <v>372</v>
      </c>
      <c r="D310" s="5">
        <f>D309/4</f>
        <v>2552.25</v>
      </c>
    </row>
    <row r="312" spans="1:4" ht="12.75">
      <c r="A312" s="12" t="s">
        <v>265</v>
      </c>
      <c r="B312" s="3" t="s">
        <v>368</v>
      </c>
      <c r="C312" t="s">
        <v>266</v>
      </c>
      <c r="D312" s="5">
        <v>1800</v>
      </c>
    </row>
    <row r="313" ht="12.75">
      <c r="D313" s="5"/>
    </row>
    <row r="314" spans="1:4" ht="12.75">
      <c r="A314" s="12" t="s">
        <v>267</v>
      </c>
      <c r="B314" s="3" t="s">
        <v>369</v>
      </c>
      <c r="C314" t="s">
        <v>268</v>
      </c>
      <c r="D314" s="7">
        <v>70153</v>
      </c>
    </row>
    <row r="315" spans="2:3" ht="12.75">
      <c r="B315" s="3" t="s">
        <v>370</v>
      </c>
      <c r="C315" t="s">
        <v>269</v>
      </c>
    </row>
    <row r="316" spans="2:4" ht="12.75">
      <c r="B316" s="3" t="s">
        <v>369</v>
      </c>
      <c r="C316" t="s">
        <v>270</v>
      </c>
      <c r="D316" s="4">
        <v>6324</v>
      </c>
    </row>
    <row r="317" spans="2:4" ht="12.75">
      <c r="B317" s="3" t="s">
        <v>369</v>
      </c>
      <c r="C317" t="s">
        <v>271</v>
      </c>
      <c r="D317" s="4">
        <v>1973</v>
      </c>
    </row>
    <row r="318" spans="2:4" ht="12.75">
      <c r="B318" s="3" t="s">
        <v>369</v>
      </c>
      <c r="C318" t="s">
        <v>272</v>
      </c>
      <c r="D318" s="4">
        <v>7536</v>
      </c>
    </row>
    <row r="319" spans="2:4" ht="12.75">
      <c r="B319" s="3" t="s">
        <v>369</v>
      </c>
      <c r="C319" t="s">
        <v>273</v>
      </c>
      <c r="D319" s="4">
        <v>4909</v>
      </c>
    </row>
    <row r="320" spans="2:4" ht="12.75">
      <c r="B320" s="3" t="s">
        <v>369</v>
      </c>
      <c r="C320" t="s">
        <v>274</v>
      </c>
      <c r="D320" s="4">
        <v>1574</v>
      </c>
    </row>
    <row r="321" spans="2:4" ht="12.75">
      <c r="B321" s="3" t="s">
        <v>368</v>
      </c>
      <c r="C321" t="s">
        <v>275</v>
      </c>
      <c r="D321" s="4">
        <v>78831</v>
      </c>
    </row>
    <row r="322" spans="2:4" ht="12.75">
      <c r="B322" s="3" t="s">
        <v>369</v>
      </c>
      <c r="C322" t="s">
        <v>276</v>
      </c>
      <c r="D322" s="4">
        <v>7500</v>
      </c>
    </row>
    <row r="323" spans="2:4" ht="12.75">
      <c r="B323" s="3" t="s">
        <v>369</v>
      </c>
      <c r="C323" t="s">
        <v>277</v>
      </c>
      <c r="D323" s="4">
        <v>6777</v>
      </c>
    </row>
    <row r="324" spans="2:4" ht="12.75">
      <c r="B324" s="3" t="s">
        <v>369</v>
      </c>
      <c r="C324" t="s">
        <v>278</v>
      </c>
      <c r="D324" s="4">
        <v>14060</v>
      </c>
    </row>
    <row r="325" spans="2:4" ht="12.75">
      <c r="B325" s="3" t="s">
        <v>369</v>
      </c>
      <c r="C325" t="s">
        <v>279</v>
      </c>
      <c r="D325" s="4">
        <v>840</v>
      </c>
    </row>
    <row r="326" spans="2:3" ht="12.75">
      <c r="B326" s="3" t="s">
        <v>370</v>
      </c>
      <c r="C326" t="s">
        <v>280</v>
      </c>
    </row>
    <row r="327" spans="3:4" ht="12.75">
      <c r="C327" s="2" t="s">
        <v>371</v>
      </c>
      <c r="D327" s="5">
        <f>SUM(D314:D326)</f>
        <v>200477</v>
      </c>
    </row>
    <row r="328" spans="3:4" ht="12.75">
      <c r="C328" s="2" t="s">
        <v>372</v>
      </c>
      <c r="D328" s="5">
        <f>D327/11</f>
        <v>18225.18181818182</v>
      </c>
    </row>
    <row r="329" ht="12.75">
      <c r="D329" s="5"/>
    </row>
    <row r="330" spans="1:4" ht="12.75">
      <c r="A330" s="12" t="s">
        <v>281</v>
      </c>
      <c r="B330" s="3" t="s">
        <v>368</v>
      </c>
      <c r="C330" t="s">
        <v>282</v>
      </c>
      <c r="D330" s="5">
        <v>3500</v>
      </c>
    </row>
    <row r="331" ht="12.75">
      <c r="D331" s="5"/>
    </row>
    <row r="332" spans="1:4" ht="12.75">
      <c r="A332" s="12" t="s">
        <v>283</v>
      </c>
      <c r="B332" s="3" t="s">
        <v>368</v>
      </c>
      <c r="C332" t="s">
        <v>284</v>
      </c>
      <c r="D332" s="5">
        <v>30000</v>
      </c>
    </row>
    <row r="334" spans="1:4" ht="12.75">
      <c r="A334" s="12" t="s">
        <v>285</v>
      </c>
      <c r="B334" s="3" t="s">
        <v>369</v>
      </c>
      <c r="C334" t="s">
        <v>286</v>
      </c>
      <c r="D334" s="4">
        <v>7500</v>
      </c>
    </row>
    <row r="335" spans="2:4" ht="12.75">
      <c r="B335" s="3" t="s">
        <v>369</v>
      </c>
      <c r="C335" t="s">
        <v>287</v>
      </c>
      <c r="D335" s="4">
        <v>10000</v>
      </c>
    </row>
    <row r="336" spans="2:4" ht="12.75">
      <c r="B336" s="3" t="s">
        <v>368</v>
      </c>
      <c r="C336" t="s">
        <v>288</v>
      </c>
      <c r="D336" s="4">
        <v>36000</v>
      </c>
    </row>
    <row r="337" spans="2:4" ht="12.75">
      <c r="B337" s="3" t="s">
        <v>369</v>
      </c>
      <c r="C337" t="s">
        <v>289</v>
      </c>
      <c r="D337" s="4">
        <v>4500</v>
      </c>
    </row>
    <row r="338" spans="3:4" ht="12.75">
      <c r="C338" s="2" t="s">
        <v>371</v>
      </c>
      <c r="D338" s="5">
        <f>SUM(D334:D337)</f>
        <v>58000</v>
      </c>
    </row>
    <row r="339" spans="3:4" ht="12.75">
      <c r="C339" s="2" t="s">
        <v>372</v>
      </c>
      <c r="D339" s="5">
        <f>D338/4</f>
        <v>14500</v>
      </c>
    </row>
    <row r="341" spans="1:4" ht="12.75">
      <c r="A341" s="12" t="s">
        <v>290</v>
      </c>
      <c r="B341" s="3" t="s">
        <v>369</v>
      </c>
      <c r="C341" t="s">
        <v>291</v>
      </c>
      <c r="D341" s="4">
        <v>370</v>
      </c>
    </row>
    <row r="342" spans="2:4" ht="12.75">
      <c r="B342" s="3" t="s">
        <v>368</v>
      </c>
      <c r="C342" t="s">
        <v>292</v>
      </c>
      <c r="D342" s="4">
        <v>2400</v>
      </c>
    </row>
    <row r="343" spans="3:4" ht="12.75">
      <c r="C343" s="2" t="s">
        <v>371</v>
      </c>
      <c r="D343" s="5">
        <f>D341+D342</f>
        <v>2770</v>
      </c>
    </row>
    <row r="344" spans="3:4" ht="12.75">
      <c r="C344" s="2" t="s">
        <v>372</v>
      </c>
      <c r="D344" s="5">
        <f>D343/2</f>
        <v>1385</v>
      </c>
    </row>
    <row r="346" spans="1:4" ht="12.75">
      <c r="A346" s="12" t="s">
        <v>293</v>
      </c>
      <c r="B346" s="3" t="s">
        <v>368</v>
      </c>
      <c r="C346" t="s">
        <v>294</v>
      </c>
      <c r="D346" s="5">
        <v>6900</v>
      </c>
    </row>
    <row r="347" ht="12.75">
      <c r="D347" s="5"/>
    </row>
    <row r="348" spans="1:4" ht="12.75">
      <c r="A348" s="12" t="s">
        <v>295</v>
      </c>
      <c r="B348" s="3" t="s">
        <v>368</v>
      </c>
      <c r="C348" t="s">
        <v>295</v>
      </c>
      <c r="D348" s="5">
        <v>2200</v>
      </c>
    </row>
    <row r="349" ht="12.75">
      <c r="D349" s="5"/>
    </row>
    <row r="350" spans="1:4" ht="12.75">
      <c r="A350" s="12" t="s">
        <v>296</v>
      </c>
      <c r="B350" s="3" t="s">
        <v>368</v>
      </c>
      <c r="C350" t="s">
        <v>296</v>
      </c>
      <c r="D350" s="5">
        <v>1000</v>
      </c>
    </row>
    <row r="352" spans="1:4" ht="12.75">
      <c r="A352" s="12" t="s">
        <v>297</v>
      </c>
      <c r="B352" s="3" t="s">
        <v>369</v>
      </c>
      <c r="C352" t="s">
        <v>298</v>
      </c>
      <c r="D352" s="4">
        <v>1580</v>
      </c>
    </row>
    <row r="353" spans="2:4" ht="12.75">
      <c r="B353" s="3" t="s">
        <v>368</v>
      </c>
      <c r="C353" t="s">
        <v>299</v>
      </c>
      <c r="D353" s="4">
        <v>8060</v>
      </c>
    </row>
    <row r="354" spans="2:4" ht="12.75">
      <c r="B354" s="3" t="s">
        <v>369</v>
      </c>
      <c r="C354" t="s">
        <v>300</v>
      </c>
      <c r="D354" s="4">
        <v>800</v>
      </c>
    </row>
    <row r="355" spans="3:4" ht="12.75">
      <c r="C355" s="2" t="s">
        <v>371</v>
      </c>
      <c r="D355" s="5">
        <f>SUM(D352:D354)</f>
        <v>10440</v>
      </c>
    </row>
    <row r="356" spans="3:4" ht="12.75">
      <c r="C356" s="2" t="s">
        <v>372</v>
      </c>
      <c r="D356" s="5">
        <f>D355/3</f>
        <v>3480</v>
      </c>
    </row>
    <row r="357" ht="12.75">
      <c r="D357" s="5"/>
    </row>
    <row r="358" spans="1:4" ht="12.75">
      <c r="A358" s="12" t="s">
        <v>301</v>
      </c>
      <c r="B358" s="3" t="s">
        <v>368</v>
      </c>
      <c r="C358" t="s">
        <v>302</v>
      </c>
      <c r="D358" s="5">
        <v>4600</v>
      </c>
    </row>
    <row r="360" spans="1:4" ht="12.75">
      <c r="A360" s="12" t="s">
        <v>303</v>
      </c>
      <c r="B360" s="3" t="s">
        <v>369</v>
      </c>
      <c r="C360" t="s">
        <v>304</v>
      </c>
      <c r="D360" s="4">
        <v>1750</v>
      </c>
    </row>
    <row r="361" spans="2:4" ht="12.75">
      <c r="B361" s="3" t="s">
        <v>368</v>
      </c>
      <c r="C361" t="s">
        <v>305</v>
      </c>
      <c r="D361" s="4">
        <v>1800</v>
      </c>
    </row>
    <row r="362" spans="3:4" ht="12.75">
      <c r="C362" s="2" t="s">
        <v>371</v>
      </c>
      <c r="D362" s="5">
        <f>D360+D361</f>
        <v>3550</v>
      </c>
    </row>
    <row r="363" spans="3:4" ht="12.75">
      <c r="C363" s="2" t="s">
        <v>372</v>
      </c>
      <c r="D363" s="5">
        <f>D362/2</f>
        <v>1775</v>
      </c>
    </row>
    <row r="364" ht="12.75">
      <c r="D364" s="5"/>
    </row>
    <row r="365" spans="1:4" ht="12.75">
      <c r="A365" s="12" t="s">
        <v>306</v>
      </c>
      <c r="B365" s="3" t="s">
        <v>368</v>
      </c>
      <c r="C365" t="s">
        <v>307</v>
      </c>
      <c r="D365" s="5">
        <v>20000</v>
      </c>
    </row>
    <row r="366" ht="12.75">
      <c r="D366" s="5"/>
    </row>
    <row r="367" spans="1:4" ht="12.75">
      <c r="A367" s="12" t="s">
        <v>308</v>
      </c>
      <c r="B367" s="3" t="s">
        <v>368</v>
      </c>
      <c r="C367" t="s">
        <v>309</v>
      </c>
      <c r="D367" s="5">
        <v>2100</v>
      </c>
    </row>
    <row r="368" ht="12.75">
      <c r="D368" s="5"/>
    </row>
    <row r="369" spans="1:4" ht="12.75">
      <c r="A369" s="12" t="s">
        <v>310</v>
      </c>
      <c r="B369" s="3" t="s">
        <v>368</v>
      </c>
      <c r="C369" t="s">
        <v>311</v>
      </c>
      <c r="D369" s="5">
        <v>7600</v>
      </c>
    </row>
    <row r="370" ht="12.75">
      <c r="D370" s="5"/>
    </row>
    <row r="371" spans="1:4" ht="12.75">
      <c r="A371" s="12" t="s">
        <v>312</v>
      </c>
      <c r="B371" s="3" t="s">
        <v>368</v>
      </c>
      <c r="C371" t="s">
        <v>313</v>
      </c>
      <c r="D371" s="5">
        <v>3500</v>
      </c>
    </row>
    <row r="372" ht="12.75">
      <c r="D372" s="5"/>
    </row>
    <row r="373" spans="1:4" ht="12.75">
      <c r="A373" s="12" t="s">
        <v>314</v>
      </c>
      <c r="B373" s="3" t="s">
        <v>368</v>
      </c>
      <c r="C373" t="s">
        <v>315</v>
      </c>
      <c r="D373" s="5">
        <v>11000</v>
      </c>
    </row>
    <row r="375" spans="1:4" ht="12.75">
      <c r="A375" s="12" t="s">
        <v>316</v>
      </c>
      <c r="B375" s="3" t="s">
        <v>369</v>
      </c>
      <c r="C375" t="s">
        <v>317</v>
      </c>
      <c r="D375" s="4">
        <v>1200</v>
      </c>
    </row>
    <row r="376" spans="2:4" ht="12.75">
      <c r="B376" s="3" t="s">
        <v>369</v>
      </c>
      <c r="C376" t="s">
        <v>318</v>
      </c>
      <c r="D376" s="4">
        <v>288</v>
      </c>
    </row>
    <row r="377" spans="2:4" ht="12.75">
      <c r="B377" s="3" t="s">
        <v>369</v>
      </c>
      <c r="C377" t="s">
        <v>319</v>
      </c>
      <c r="D377" s="4">
        <v>1080</v>
      </c>
    </row>
    <row r="378" spans="3:4" ht="12.75">
      <c r="C378" s="2" t="s">
        <v>371</v>
      </c>
      <c r="D378" s="5">
        <f>SUM(D375:D377)</f>
        <v>2568</v>
      </c>
    </row>
    <row r="379" spans="3:4" ht="12.75">
      <c r="C379" s="2" t="s">
        <v>372</v>
      </c>
      <c r="D379" s="5">
        <f>D378/3</f>
        <v>856</v>
      </c>
    </row>
    <row r="381" spans="1:4" ht="12.75">
      <c r="A381" s="12" t="s">
        <v>320</v>
      </c>
      <c r="B381" s="3" t="s">
        <v>368</v>
      </c>
      <c r="C381" t="s">
        <v>321</v>
      </c>
      <c r="D381" s="4">
        <v>4800</v>
      </c>
    </row>
    <row r="382" spans="2:4" ht="12.75">
      <c r="B382" s="3" t="s">
        <v>369</v>
      </c>
      <c r="C382" t="s">
        <v>322</v>
      </c>
      <c r="D382" s="4">
        <v>2200</v>
      </c>
    </row>
    <row r="383" spans="3:4" ht="12.75">
      <c r="C383" s="2" t="s">
        <v>371</v>
      </c>
      <c r="D383" s="5">
        <f>D381+D382</f>
        <v>7000</v>
      </c>
    </row>
    <row r="384" spans="3:4" ht="12.75">
      <c r="C384" s="2" t="s">
        <v>372</v>
      </c>
      <c r="D384" s="5">
        <f>D383/2</f>
        <v>3500</v>
      </c>
    </row>
    <row r="386" spans="1:4" ht="12.75">
      <c r="A386" s="12" t="s">
        <v>323</v>
      </c>
      <c r="B386" s="3" t="s">
        <v>368</v>
      </c>
      <c r="C386" t="s">
        <v>324</v>
      </c>
      <c r="D386" s="5">
        <v>3000</v>
      </c>
    </row>
    <row r="387" ht="12.75">
      <c r="D387" s="5"/>
    </row>
    <row r="388" spans="1:4" ht="12.75">
      <c r="A388" s="12" t="s">
        <v>325</v>
      </c>
      <c r="B388" s="3" t="s">
        <v>368</v>
      </c>
      <c r="C388" t="s">
        <v>326</v>
      </c>
      <c r="D388" s="5">
        <v>12500</v>
      </c>
    </row>
    <row r="389" ht="12.75">
      <c r="D389" s="5"/>
    </row>
    <row r="390" spans="1:4" ht="12.75">
      <c r="A390" s="12" t="s">
        <v>327</v>
      </c>
      <c r="B390" s="3" t="s">
        <v>368</v>
      </c>
      <c r="C390" t="s">
        <v>328</v>
      </c>
      <c r="D390" s="5">
        <v>2800</v>
      </c>
    </row>
    <row r="392" spans="1:4" ht="12.75">
      <c r="A392" s="12" t="s">
        <v>329</v>
      </c>
      <c r="B392" s="3" t="s">
        <v>369</v>
      </c>
      <c r="C392" t="s">
        <v>330</v>
      </c>
      <c r="D392" s="4">
        <v>7000</v>
      </c>
    </row>
    <row r="393" spans="2:4" ht="12.75">
      <c r="B393" s="3" t="s">
        <v>369</v>
      </c>
      <c r="C393" t="s">
        <v>331</v>
      </c>
      <c r="D393" s="4">
        <v>3500</v>
      </c>
    </row>
    <row r="394" spans="2:4" ht="12.75">
      <c r="B394" s="3" t="s">
        <v>368</v>
      </c>
      <c r="C394" t="s">
        <v>332</v>
      </c>
      <c r="D394" s="4">
        <v>13000</v>
      </c>
    </row>
    <row r="395" spans="3:4" ht="12.75">
      <c r="C395" s="2" t="s">
        <v>371</v>
      </c>
      <c r="D395" s="5">
        <f>SUM(D392:D394)</f>
        <v>23500</v>
      </c>
    </row>
    <row r="396" spans="3:4" ht="12.75">
      <c r="C396" s="2" t="s">
        <v>372</v>
      </c>
      <c r="D396" s="5">
        <f>D395/3</f>
        <v>7833.333333333333</v>
      </c>
    </row>
    <row r="397" ht="12.75">
      <c r="D397" s="5"/>
    </row>
    <row r="398" spans="1:4" ht="12.75">
      <c r="A398" s="12" t="s">
        <v>333</v>
      </c>
      <c r="B398" s="3" t="s">
        <v>368</v>
      </c>
      <c r="C398" t="s">
        <v>333</v>
      </c>
      <c r="D398" s="5">
        <v>3552</v>
      </c>
    </row>
    <row r="399" ht="12.75">
      <c r="D399" s="5"/>
    </row>
    <row r="400" spans="1:4" ht="12.75">
      <c r="A400" s="12" t="s">
        <v>334</v>
      </c>
      <c r="B400" s="3" t="s">
        <v>368</v>
      </c>
      <c r="C400" t="s">
        <v>335</v>
      </c>
      <c r="D400" s="5">
        <v>6000</v>
      </c>
    </row>
    <row r="401" ht="12.75">
      <c r="D401" s="5"/>
    </row>
    <row r="402" spans="1:4" ht="12.75">
      <c r="A402" s="12" t="s">
        <v>336</v>
      </c>
      <c r="B402" s="3" t="s">
        <v>368</v>
      </c>
      <c r="C402" t="s">
        <v>337</v>
      </c>
      <c r="D402" s="5">
        <v>3725</v>
      </c>
    </row>
    <row r="403" ht="12.75">
      <c r="D403" s="5"/>
    </row>
    <row r="404" spans="1:4" ht="12.75">
      <c r="A404" s="12" t="s">
        <v>338</v>
      </c>
      <c r="B404" s="3" t="s">
        <v>368</v>
      </c>
      <c r="C404" t="s">
        <v>339</v>
      </c>
      <c r="D404" s="5">
        <v>10040</v>
      </c>
    </row>
    <row r="405" ht="12.75">
      <c r="D405" s="5"/>
    </row>
    <row r="406" spans="1:4" ht="12.75">
      <c r="A406" s="12" t="s">
        <v>340</v>
      </c>
      <c r="B406" s="3" t="s">
        <v>369</v>
      </c>
      <c r="C406" t="s">
        <v>341</v>
      </c>
      <c r="D406" s="7">
        <v>6000</v>
      </c>
    </row>
    <row r="407" spans="1:3" ht="12.75">
      <c r="A407" s="13"/>
      <c r="B407" s="3" t="s">
        <v>370</v>
      </c>
      <c r="C407" t="s">
        <v>342</v>
      </c>
    </row>
    <row r="408" spans="2:4" ht="12.75">
      <c r="B408" s="3" t="s">
        <v>369</v>
      </c>
      <c r="C408" t="s">
        <v>343</v>
      </c>
      <c r="D408" s="4">
        <v>4600</v>
      </c>
    </row>
    <row r="409" spans="2:4" ht="12.75">
      <c r="B409" s="3" t="s">
        <v>369</v>
      </c>
      <c r="C409" t="s">
        <v>344</v>
      </c>
      <c r="D409" s="4">
        <v>16000</v>
      </c>
    </row>
    <row r="410" spans="2:4" ht="12.75">
      <c r="B410" s="3" t="s">
        <v>369</v>
      </c>
      <c r="C410" t="s">
        <v>345</v>
      </c>
      <c r="D410" s="4">
        <v>2500</v>
      </c>
    </row>
    <row r="411" spans="2:4" ht="12.75">
      <c r="B411" s="3" t="s">
        <v>369</v>
      </c>
      <c r="C411" t="s">
        <v>346</v>
      </c>
      <c r="D411" s="4">
        <v>1500</v>
      </c>
    </row>
    <row r="412" spans="2:4" ht="12.75">
      <c r="B412" s="3" t="s">
        <v>369</v>
      </c>
      <c r="C412" t="s">
        <v>347</v>
      </c>
      <c r="D412" s="4">
        <v>4000</v>
      </c>
    </row>
    <row r="413" spans="2:4" ht="12.75">
      <c r="B413" s="3" t="s">
        <v>369</v>
      </c>
      <c r="C413" t="s">
        <v>348</v>
      </c>
      <c r="D413" s="4">
        <v>3800</v>
      </c>
    </row>
    <row r="414" spans="2:4" ht="12.75">
      <c r="B414" s="3" t="s">
        <v>369</v>
      </c>
      <c r="C414" t="s">
        <v>349</v>
      </c>
      <c r="D414" s="4">
        <v>28000</v>
      </c>
    </row>
    <row r="415" spans="2:4" ht="12.75">
      <c r="B415" s="3" t="s">
        <v>369</v>
      </c>
      <c r="C415" t="s">
        <v>350</v>
      </c>
      <c r="D415" s="4">
        <v>13000</v>
      </c>
    </row>
    <row r="416" spans="2:4" ht="12.75">
      <c r="B416" s="3" t="s">
        <v>369</v>
      </c>
      <c r="C416" t="s">
        <v>351</v>
      </c>
      <c r="D416" s="4">
        <v>38000</v>
      </c>
    </row>
    <row r="417" spans="3:4" ht="12.75">
      <c r="C417" s="2" t="s">
        <v>371</v>
      </c>
      <c r="D417" s="5">
        <f>SUM(D406:D416)</f>
        <v>117400</v>
      </c>
    </row>
    <row r="418" spans="3:4" ht="12.75">
      <c r="C418" s="2" t="s">
        <v>372</v>
      </c>
      <c r="D418" s="5">
        <f>D417/10</f>
        <v>11740</v>
      </c>
    </row>
    <row r="420" spans="1:4" ht="12.75">
      <c r="A420" s="12" t="s">
        <v>352</v>
      </c>
      <c r="B420" s="3" t="s">
        <v>368</v>
      </c>
      <c r="C420" t="s">
        <v>353</v>
      </c>
      <c r="D420" s="5">
        <v>1700</v>
      </c>
    </row>
    <row r="421" ht="12.75">
      <c r="D421" s="5"/>
    </row>
    <row r="422" spans="1:4" ht="12.75">
      <c r="A422" s="12" t="s">
        <v>354</v>
      </c>
      <c r="B422" s="3" t="s">
        <v>368</v>
      </c>
      <c r="C422" t="s">
        <v>355</v>
      </c>
      <c r="D422" s="5">
        <v>2480</v>
      </c>
    </row>
    <row r="423" ht="12.75">
      <c r="D423" s="5"/>
    </row>
    <row r="424" spans="1:4" ht="12.75">
      <c r="A424" s="12" t="s">
        <v>356</v>
      </c>
      <c r="B424" s="3" t="s">
        <v>368</v>
      </c>
      <c r="C424" t="s">
        <v>357</v>
      </c>
      <c r="D424" s="5">
        <v>6041</v>
      </c>
    </row>
    <row r="426" spans="1:4" ht="12.75">
      <c r="A426" s="12" t="s">
        <v>358</v>
      </c>
      <c r="B426" s="3" t="s">
        <v>369</v>
      </c>
      <c r="C426" t="s">
        <v>359</v>
      </c>
      <c r="D426" s="4">
        <v>6000</v>
      </c>
    </row>
    <row r="427" spans="2:4" ht="12.75">
      <c r="B427" s="3" t="s">
        <v>368</v>
      </c>
      <c r="C427" t="s">
        <v>360</v>
      </c>
      <c r="D427" s="4">
        <v>30000</v>
      </c>
    </row>
    <row r="428" spans="3:4" ht="12.75">
      <c r="C428" s="2" t="s">
        <v>371</v>
      </c>
      <c r="D428" s="5">
        <v>36000</v>
      </c>
    </row>
    <row r="429" spans="3:4" ht="12.75">
      <c r="C429" s="2" t="s">
        <v>372</v>
      </c>
      <c r="D429" s="5">
        <v>18000</v>
      </c>
    </row>
    <row r="431" spans="1:4" ht="12.75">
      <c r="A431" s="12" t="s">
        <v>361</v>
      </c>
      <c r="B431" s="3" t="s">
        <v>368</v>
      </c>
      <c r="C431" t="s">
        <v>361</v>
      </c>
      <c r="D431" s="5">
        <v>918</v>
      </c>
    </row>
    <row r="432" ht="12.75">
      <c r="D432" s="5"/>
    </row>
    <row r="433" spans="1:4" ht="12.75">
      <c r="A433" s="12" t="s">
        <v>362</v>
      </c>
      <c r="B433" s="3" t="s">
        <v>368</v>
      </c>
      <c r="C433" t="s">
        <v>363</v>
      </c>
      <c r="D433" s="5">
        <v>13000</v>
      </c>
    </row>
    <row r="434" ht="12.75">
      <c r="D434" s="5"/>
    </row>
    <row r="435" spans="1:4" ht="12.75">
      <c r="A435" s="12" t="s">
        <v>364</v>
      </c>
      <c r="B435" s="3" t="s">
        <v>368</v>
      </c>
      <c r="C435" t="s">
        <v>365</v>
      </c>
      <c r="D435" s="5">
        <v>2073</v>
      </c>
    </row>
    <row r="436" ht="12.75">
      <c r="D436" s="5"/>
    </row>
    <row r="437" spans="1:4" ht="12.75">
      <c r="A437" s="12" t="s">
        <v>366</v>
      </c>
      <c r="B437" s="3" t="s">
        <v>368</v>
      </c>
      <c r="C437" t="s">
        <v>367</v>
      </c>
      <c r="D437" s="5">
        <v>3212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&amp;C&amp;"Arial,Bold"2002 Colorado Public Library Annual Report
Square Footage</oddHeader>
    <oddFooter>&amp;L&amp;8 20030708&amp;C&amp;"Arial,Italic"&amp;8Compiled by the Library Research Service, 201 East Colfax Avenue, Denver, CO 80203, (303) 866-6900, www.lrs.org&amp;R&amp;8&amp;P of &amp;N</oddFooter>
  </headerFooter>
  <rowBreaks count="9" manualBreakCount="9">
    <brk id="33" max="255" man="1"/>
    <brk id="97" max="255" man="1"/>
    <brk id="164" max="255" man="1"/>
    <brk id="195" max="255" man="1"/>
    <brk id="222" max="255" man="1"/>
    <brk id="286" max="255" man="1"/>
    <brk id="313" max="255" man="1"/>
    <brk id="380" max="255" man="1"/>
    <brk id="4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2003-07-08T17:31:23Z</cp:lastPrinted>
  <dcterms:created xsi:type="dcterms:W3CDTF">2003-06-30T20:37:01Z</dcterms:created>
  <dcterms:modified xsi:type="dcterms:W3CDTF">2003-07-17T21:48:53Z</dcterms:modified>
  <cp:category/>
  <cp:version/>
  <cp:contentType/>
  <cp:contentStatus/>
</cp:coreProperties>
</file>