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19200" windowHeight="10035"/>
  </bookViews>
  <sheets>
    <sheet name="Quick tips" sheetId="2" r:id="rId1"/>
    <sheet name="Board" sheetId="1" r:id="rId2"/>
    <sheet name="Charts" sheetId="3" r:id="rId3"/>
    <sheet name="Trend lines" sheetId="4" r:id="rId4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10" i="1"/>
  <c r="G11" i="1"/>
  <c r="G12" i="1"/>
  <c r="G13" i="1"/>
  <c r="G15" i="1"/>
  <c r="G16" i="1"/>
  <c r="G17" i="1"/>
  <c r="G18" i="1"/>
  <c r="G19" i="1"/>
  <c r="G3" i="1"/>
  <c r="I3" i="1"/>
  <c r="D28" i="1"/>
  <c r="G28" i="1"/>
  <c r="J28" i="1"/>
  <c r="M28" i="1"/>
  <c r="D29" i="1"/>
  <c r="G29" i="1"/>
  <c r="J29" i="1"/>
  <c r="M29" i="1"/>
  <c r="D30" i="1"/>
  <c r="G30" i="1"/>
  <c r="J30" i="1"/>
  <c r="M30" i="1"/>
  <c r="D31" i="1"/>
  <c r="G31" i="1"/>
  <c r="J31" i="1"/>
  <c r="M31" i="1"/>
  <c r="D32" i="1"/>
  <c r="G32" i="1"/>
  <c r="J32" i="1"/>
  <c r="M32" i="1"/>
  <c r="D33" i="1"/>
  <c r="G33" i="1"/>
  <c r="J33" i="1"/>
  <c r="M33" i="1"/>
  <c r="D34" i="1"/>
  <c r="G34" i="1"/>
  <c r="J34" i="1"/>
  <c r="M34" i="1"/>
  <c r="D35" i="1"/>
  <c r="G35" i="1"/>
  <c r="J35" i="1"/>
  <c r="M35" i="1"/>
  <c r="D36" i="1"/>
  <c r="G36" i="1"/>
  <c r="J36" i="1"/>
  <c r="M36" i="1"/>
</calcChain>
</file>

<file path=xl/sharedStrings.xml><?xml version="1.0" encoding="utf-8"?>
<sst xmlns="http://schemas.openxmlformats.org/spreadsheetml/2006/main" count="78" uniqueCount="58">
  <si>
    <t>Cumulative</t>
  </si>
  <si>
    <t>CR</t>
  </si>
  <si>
    <t>LT</t>
  </si>
  <si>
    <t>PA</t>
  </si>
  <si>
    <t>District</t>
  </si>
  <si>
    <t>Circulation</t>
  </si>
  <si>
    <t>Counter</t>
  </si>
  <si>
    <t>Volunteer hrs</t>
  </si>
  <si>
    <t>Holds picked up</t>
  </si>
  <si>
    <t>Program attendance</t>
  </si>
  <si>
    <t xml:space="preserve">   Kids</t>
  </si>
  <si>
    <t xml:space="preserve">   Adult</t>
  </si>
  <si>
    <t xml:space="preserve">   Teen</t>
  </si>
  <si>
    <t>No. of programs</t>
  </si>
  <si>
    <t xml:space="preserve">   Outreach</t>
  </si>
  <si>
    <t>Patron PC use</t>
  </si>
  <si>
    <t>% chg</t>
  </si>
  <si>
    <t>Total attendance</t>
  </si>
  <si>
    <t>Total # programs</t>
  </si>
  <si>
    <t>Wireless use</t>
  </si>
  <si>
    <t>Mobile app visits</t>
  </si>
  <si>
    <t>YTD 2014</t>
  </si>
  <si>
    <t>Cumulative branch</t>
  </si>
  <si>
    <t>CR 14</t>
  </si>
  <si>
    <t>LT 14</t>
  </si>
  <si>
    <t>PA 14</t>
  </si>
  <si>
    <t>Kid's programs</t>
  </si>
  <si>
    <t>Kid's attend</t>
  </si>
  <si>
    <t>Adult programs</t>
  </si>
  <si>
    <t>Adult attend</t>
  </si>
  <si>
    <t>Young Adult progs</t>
  </si>
  <si>
    <t>Young Adult attend</t>
  </si>
  <si>
    <t>Outreach attend</t>
  </si>
  <si>
    <t>JHL</t>
  </si>
  <si>
    <t>JHL 14</t>
  </si>
  <si>
    <t>Library 1</t>
  </si>
  <si>
    <t>Library 2</t>
  </si>
  <si>
    <t>Library 3</t>
  </si>
  <si>
    <t>Library 4</t>
  </si>
  <si>
    <t>Library 5</t>
  </si>
  <si>
    <t>Programs</t>
  </si>
  <si>
    <t>Programs 2014</t>
  </si>
  <si>
    <t>Prog 2015</t>
  </si>
  <si>
    <t>% change</t>
  </si>
  <si>
    <t>Door counts</t>
  </si>
  <si>
    <t>Music CD circ</t>
  </si>
  <si>
    <t>Music budget</t>
  </si>
  <si>
    <t>YTD 2015</t>
  </si>
  <si>
    <t>14/15 comparison</t>
  </si>
  <si>
    <t>CR 15</t>
  </si>
  <si>
    <t>JHL 15</t>
  </si>
  <si>
    <t>LT 15</t>
  </si>
  <si>
    <t>PA 15</t>
  </si>
  <si>
    <t>Fiction</t>
  </si>
  <si>
    <t>Nonfiction</t>
  </si>
  <si>
    <t>CD</t>
  </si>
  <si>
    <t>Playaway</t>
  </si>
  <si>
    <t>DVD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</si>
</sst>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"/>
  </numFmts>
  <fonts count="9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Geneva"/>
    </font>
    <font>
      <sz val="10"/>
      <name val="Geneva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9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26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/>
      <protection locked="0"/>
    </xf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ont="1"/>
    <xf numFmtId="3" fontId="0" fillId="0" borderId="5" xfId="0" applyNumberFormat="1" applyFont="1" applyBorder="1"/>
    <xf numFmtId="3" fontId="0" fillId="0" borderId="0" xfId="0" applyNumberFormat="1" applyFont="1" applyBorder="1"/>
    <xf numFmtId="3" fontId="0" fillId="0" borderId="9" xfId="0" applyNumberFormat="1" applyFont="1" applyBorder="1"/>
    <xf numFmtId="3" fontId="0" fillId="0" borderId="8" xfId="0" applyNumberFormat="1" applyFont="1" applyBorder="1"/>
    <xf numFmtId="0" fontId="0" fillId="2" borderId="11" xfId="0" applyFont="1" applyFill="1" applyBorder="1"/>
    <xf numFmtId="3" fontId="0" fillId="2" borderId="5" xfId="0" applyNumberFormat="1" applyFont="1" applyFill="1" applyBorder="1"/>
    <xf numFmtId="3" fontId="0" fillId="2" borderId="0" xfId="0" applyNumberFormat="1" applyFont="1" applyFill="1" applyBorder="1"/>
    <xf numFmtId="3" fontId="0" fillId="2" borderId="6" xfId="0" applyNumberFormat="1" applyFont="1" applyFill="1" applyBorder="1"/>
    <xf numFmtId="164" fontId="0" fillId="2" borderId="7" xfId="0" applyNumberFormat="1" applyFont="1" applyFill="1" applyBorder="1"/>
    <xf numFmtId="0" fontId="0" fillId="2" borderId="0" xfId="0" applyFont="1" applyFill="1" applyBorder="1"/>
    <xf numFmtId="0" fontId="0" fillId="2" borderId="8" xfId="0" applyFont="1" applyFill="1" applyBorder="1"/>
    <xf numFmtId="3" fontId="0" fillId="2" borderId="9" xfId="0" applyNumberFormat="1" applyFont="1" applyFill="1" applyBorder="1"/>
    <xf numFmtId="3" fontId="0" fillId="2" borderId="8" xfId="0" applyNumberFormat="1" applyFont="1" applyFill="1" applyBorder="1"/>
    <xf numFmtId="3" fontId="0" fillId="2" borderId="10" xfId="0" applyNumberFormat="1" applyFont="1" applyFill="1" applyBorder="1"/>
    <xf numFmtId="0" fontId="0" fillId="0" borderId="8" xfId="0" applyFont="1" applyFill="1" applyBorder="1"/>
    <xf numFmtId="3" fontId="0" fillId="0" borderId="12" xfId="0" applyNumberFormat="1" applyFont="1" applyBorder="1"/>
    <xf numFmtId="3" fontId="0" fillId="0" borderId="13" xfId="0" applyNumberFormat="1" applyFont="1" applyBorder="1"/>
    <xf numFmtId="0" fontId="0" fillId="3" borderId="0" xfId="0" applyFont="1" applyFill="1" applyBorder="1"/>
    <xf numFmtId="3" fontId="0" fillId="3" borderId="5" xfId="0" applyNumberFormat="1" applyFont="1" applyFill="1" applyBorder="1"/>
    <xf numFmtId="3" fontId="0" fillId="3" borderId="0" xfId="0" applyNumberFormat="1" applyFont="1" applyFill="1" applyBorder="1"/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Border="1"/>
    <xf numFmtId="3" fontId="5" fillId="0" borderId="14" xfId="0" applyNumberFormat="1" applyFont="1" applyBorder="1"/>
    <xf numFmtId="164" fontId="0" fillId="0" borderId="14" xfId="0" applyNumberFormat="1" applyBorder="1"/>
    <xf numFmtId="0" fontId="3" fillId="0" borderId="14" xfId="0" applyFont="1" applyFill="1" applyBorder="1"/>
    <xf numFmtId="3" fontId="3" fillId="0" borderId="14" xfId="0" applyNumberFormat="1" applyFont="1" applyFill="1" applyBorder="1"/>
    <xf numFmtId="3" fontId="5" fillId="0" borderId="14" xfId="0" applyNumberFormat="1" applyFont="1" applyFill="1" applyBorder="1"/>
    <xf numFmtId="0" fontId="5" fillId="0" borderId="0" xfId="0" applyFont="1" applyFill="1" applyBorder="1"/>
    <xf numFmtId="3" fontId="5" fillId="0" borderId="15" xfId="0" applyNumberFormat="1" applyFont="1" applyBorder="1"/>
    <xf numFmtId="3" fontId="3" fillId="0" borderId="15" xfId="0" applyNumberFormat="1" applyFont="1" applyFill="1" applyBorder="1"/>
    <xf numFmtId="3" fontId="5" fillId="0" borderId="15" xfId="0" applyNumberFormat="1" applyFont="1" applyFill="1" applyBorder="1"/>
    <xf numFmtId="0" fontId="2" fillId="0" borderId="0" xfId="0" applyFont="1" applyFill="1" applyBorder="1"/>
    <xf numFmtId="3" fontId="0" fillId="0" borderId="0" xfId="0" applyNumberFormat="1"/>
    <xf numFmtId="0" fontId="2" fillId="0" borderId="0" xfId="0" applyFont="1"/>
    <xf numFmtId="3" fontId="8" fillId="0" borderId="0" xfId="0" applyNumberFormat="1" applyFont="1" applyFill="1" applyBorder="1" applyAlignment="1">
      <alignment horizontal="right"/>
    </xf>
    <xf numFmtId="0" fontId="3" fillId="0" borderId="0" xfId="0" applyFont="1"/>
    <xf numFmtId="3" fontId="0" fillId="2" borderId="16" xfId="0" applyNumberFormat="1" applyFont="1" applyFill="1" applyBorder="1"/>
    <xf numFmtId="164" fontId="0" fillId="2" borderId="15" xfId="0" applyNumberFormat="1" applyFont="1" applyFill="1" applyBorder="1"/>
    <xf numFmtId="165" fontId="0" fillId="0" borderId="0" xfId="0" applyNumberFormat="1"/>
    <xf numFmtId="3" fontId="0" fillId="2" borderId="17" xfId="0" applyNumberFormat="1" applyFont="1" applyFill="1" applyBorder="1"/>
    <xf numFmtId="1" fontId="0" fillId="0" borderId="0" xfId="0" applyNumberFormat="1"/>
    <xf numFmtId="0" fontId="0" fillId="0" borderId="0" xfId="0" applyNumberFormat="1"/>
    <xf numFmtId="165" fontId="0" fillId="0" borderId="0" xfId="0" applyNumberFormat="1" applyFon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0"/>
  <sheetViews>
    <sheetView tabSelected="1" topLeftCell="A2" zoomScale="125" zoomScaleNormal="125" zoomScalePageLayoutView="125" workbookViewId="0">
      <selection activeCell="I5" sqref="I5"/>
    </sheetView>
  </sheetViews>
  <sheetFormatPr defaultColWidth="10.85546875" defaultRowHeight="12.75"/>
  <cols>
    <col min="1" max="1" width="3.140625" customWidth="1"/>
    <col min="3" max="3" width="3.85546875" customWidth="1"/>
    <col min="4" max="4" width="2.42578125" customWidth="1"/>
    <col min="7" max="7" width="13.140625" customWidth="1"/>
  </cols>
  <sheetData>
    <row r="4" spans="2:9">
      <c r="C4" t="s">
        <v>40</v>
      </c>
      <c r="G4" t="s">
        <v>41</v>
      </c>
      <c r="H4" t="s">
        <v>42</v>
      </c>
      <c r="I4" t="s">
        <v>43</v>
      </c>
    </row>
    <row r="5" spans="2:9">
      <c r="B5" t="s">
        <v>35</v>
      </c>
      <c r="C5" s="54">
        <v>7502</v>
      </c>
      <c r="F5" t="s">
        <v>35</v>
      </c>
      <c r="G5" s="55">
        <v>7502</v>
      </c>
      <c r="H5">
        <v>7557</v>
      </c>
      <c r="I5" s="55"/>
    </row>
    <row r="6" spans="2:9">
      <c r="B6" t="s">
        <v>36</v>
      </c>
      <c r="C6">
        <v>8099</v>
      </c>
      <c r="F6" t="s">
        <v>36</v>
      </c>
      <c r="G6">
        <v>8099</v>
      </c>
      <c r="H6">
        <v>9014</v>
      </c>
      <c r="I6" s="55"/>
    </row>
    <row r="7" spans="2:9">
      <c r="B7" t="s">
        <v>37</v>
      </c>
      <c r="C7">
        <v>3838</v>
      </c>
      <c r="F7" t="s">
        <v>37</v>
      </c>
      <c r="G7">
        <v>3838</v>
      </c>
      <c r="H7">
        <v>3903</v>
      </c>
      <c r="I7" s="55"/>
    </row>
    <row r="8" spans="2:9">
      <c r="B8" t="s">
        <v>38</v>
      </c>
      <c r="C8">
        <v>2275</v>
      </c>
      <c r="F8" t="s">
        <v>38</v>
      </c>
      <c r="G8">
        <v>2275</v>
      </c>
      <c r="H8">
        <v>2422</v>
      </c>
      <c r="I8" s="55"/>
    </row>
    <row r="9" spans="2:9">
      <c r="B9" t="s">
        <v>39</v>
      </c>
      <c r="C9">
        <v>9632</v>
      </c>
      <c r="F9" t="s">
        <v>39</v>
      </c>
      <c r="G9">
        <v>9632</v>
      </c>
      <c r="H9">
        <v>9967</v>
      </c>
      <c r="I9" s="55"/>
    </row>
    <row r="10" spans="2:9">
      <c r="C10" s="46"/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7"/>
  <sheetViews>
    <sheetView zoomScale="125" zoomScaleNormal="125" zoomScalePageLayoutView="125" workbookViewId="0">
      <selection activeCell="F20" sqref="F20"/>
    </sheetView>
  </sheetViews>
  <sheetFormatPr defaultColWidth="8.85546875" defaultRowHeight="12.75"/>
  <cols>
    <col min="1" max="1" width="18.42578125" style="9" customWidth="1"/>
    <col min="2" max="3" width="10.140625" style="9" bestFit="1" customWidth="1"/>
    <col min="4" max="4" width="7.42578125" style="9" bestFit="1" customWidth="1"/>
    <col min="5" max="5" width="10.140625" style="9" bestFit="1" customWidth="1"/>
    <col min="6" max="6" width="9.85546875" style="9" bestFit="1" customWidth="1"/>
    <col min="7" max="8" width="10.42578125" style="9" bestFit="1" customWidth="1"/>
    <col min="9" max="9" width="8.42578125" style="9" bestFit="1" customWidth="1"/>
    <col min="10" max="10" width="9.42578125" style="9" bestFit="1" customWidth="1"/>
    <col min="11" max="250" width="11.42578125" style="9" customWidth="1"/>
    <col min="251" max="16384" width="8.85546875" style="9"/>
  </cols>
  <sheetData>
    <row r="2" spans="1:9" s="4" customFormat="1">
      <c r="A2" s="1" t="s">
        <v>0</v>
      </c>
      <c r="B2" s="2" t="s">
        <v>1</v>
      </c>
      <c r="C2" s="2" t="s">
        <v>33</v>
      </c>
      <c r="D2" s="2" t="s">
        <v>2</v>
      </c>
      <c r="E2" s="2" t="s">
        <v>3</v>
      </c>
      <c r="F2" s="2" t="s">
        <v>4</v>
      </c>
      <c r="G2" s="3" t="s">
        <v>47</v>
      </c>
      <c r="H2" s="5" t="s">
        <v>21</v>
      </c>
      <c r="I2" s="6" t="s">
        <v>16</v>
      </c>
    </row>
    <row r="3" spans="1:9">
      <c r="A3" s="14" t="s">
        <v>5</v>
      </c>
      <c r="B3" s="15">
        <v>1142260</v>
      </c>
      <c r="C3" s="16">
        <v>1485443</v>
      </c>
      <c r="D3" s="16">
        <v>741673</v>
      </c>
      <c r="E3" s="16">
        <v>1275918</v>
      </c>
      <c r="F3" s="16">
        <v>2043090</v>
      </c>
      <c r="G3" s="17">
        <f>SUM(B3:F3)</f>
        <v>6688384</v>
      </c>
      <c r="H3" s="15">
        <v>7023412</v>
      </c>
      <c r="I3" s="18">
        <f>(G3-H3)/G3</f>
        <v>-5.0091023481905347E-2</v>
      </c>
    </row>
    <row r="4" spans="1:9">
      <c r="A4" s="8" t="s">
        <v>6</v>
      </c>
      <c r="B4" s="10">
        <v>418115.5</v>
      </c>
      <c r="C4" s="11">
        <v>537370.5</v>
      </c>
      <c r="D4" s="11">
        <v>272609.5</v>
      </c>
      <c r="E4" s="11">
        <v>481701</v>
      </c>
      <c r="F4" s="11">
        <v>0</v>
      </c>
      <c r="G4" s="17">
        <f t="shared" ref="G4:G19" si="0">SUM(B4:F4)</f>
        <v>1709796.5</v>
      </c>
      <c r="H4" s="10">
        <v>1699333</v>
      </c>
      <c r="I4" s="18"/>
    </row>
    <row r="5" spans="1:9">
      <c r="A5" s="7" t="s">
        <v>8</v>
      </c>
      <c r="B5" s="10">
        <v>201654</v>
      </c>
      <c r="C5" s="11">
        <v>284757</v>
      </c>
      <c r="D5" s="11">
        <v>144161</v>
      </c>
      <c r="E5" s="11">
        <v>283928</v>
      </c>
      <c r="F5" s="11">
        <v>0</v>
      </c>
      <c r="G5" s="17">
        <f t="shared" si="0"/>
        <v>914500</v>
      </c>
      <c r="H5" s="10">
        <v>924253</v>
      </c>
      <c r="I5" s="18"/>
    </row>
    <row r="6" spans="1:9">
      <c r="A6" s="8" t="s">
        <v>15</v>
      </c>
      <c r="B6" s="25">
        <v>42832</v>
      </c>
      <c r="C6" s="11">
        <v>37747</v>
      </c>
      <c r="D6" s="11">
        <v>20037</v>
      </c>
      <c r="E6" s="11">
        <v>36608</v>
      </c>
      <c r="F6" s="11">
        <v>0</v>
      </c>
      <c r="G6" s="17">
        <f t="shared" si="0"/>
        <v>137224</v>
      </c>
      <c r="H6" s="26">
        <v>151734</v>
      </c>
      <c r="I6" s="18"/>
    </row>
    <row r="7" spans="1:9">
      <c r="A7" s="27" t="s">
        <v>20</v>
      </c>
      <c r="B7" s="28"/>
      <c r="C7" s="29"/>
      <c r="D7" s="29"/>
      <c r="E7" s="29"/>
      <c r="F7" s="29">
        <v>207629</v>
      </c>
      <c r="G7" s="17">
        <f t="shared" si="0"/>
        <v>207629</v>
      </c>
      <c r="H7" s="28">
        <v>104899</v>
      </c>
      <c r="I7" s="18"/>
    </row>
    <row r="8" spans="1:9">
      <c r="A8" s="24" t="s">
        <v>19</v>
      </c>
      <c r="B8" s="12"/>
      <c r="C8" s="13"/>
      <c r="D8" s="13"/>
      <c r="E8" s="13"/>
      <c r="F8" s="13">
        <v>272569</v>
      </c>
      <c r="G8" s="50">
        <f t="shared" si="0"/>
        <v>272569</v>
      </c>
      <c r="H8" s="12">
        <v>210343</v>
      </c>
      <c r="I8" s="18"/>
    </row>
    <row r="9" spans="1:9">
      <c r="A9" s="19" t="s">
        <v>9</v>
      </c>
      <c r="B9" s="15"/>
      <c r="C9" s="16"/>
      <c r="D9" s="16"/>
      <c r="E9" s="16"/>
      <c r="F9" s="16"/>
      <c r="G9" s="17"/>
      <c r="H9" s="15"/>
      <c r="I9" s="18"/>
    </row>
    <row r="10" spans="1:9">
      <c r="A10" s="8" t="s">
        <v>10</v>
      </c>
      <c r="B10" s="10">
        <v>26516</v>
      </c>
      <c r="C10" s="11">
        <v>37922</v>
      </c>
      <c r="D10" s="11">
        <v>15834</v>
      </c>
      <c r="E10" s="11">
        <v>30194</v>
      </c>
      <c r="F10" s="11">
        <v>32660</v>
      </c>
      <c r="G10" s="17">
        <f t="shared" si="0"/>
        <v>143126</v>
      </c>
      <c r="H10" s="10">
        <v>137578</v>
      </c>
      <c r="I10" s="18"/>
    </row>
    <row r="11" spans="1:9">
      <c r="A11" s="7" t="s">
        <v>11</v>
      </c>
      <c r="B11" s="10">
        <v>1794</v>
      </c>
      <c r="C11" s="11">
        <v>1973</v>
      </c>
      <c r="D11" s="11">
        <v>571</v>
      </c>
      <c r="E11" s="11">
        <v>619</v>
      </c>
      <c r="F11" s="11">
        <v>3515</v>
      </c>
      <c r="G11" s="17">
        <f t="shared" si="0"/>
        <v>8472</v>
      </c>
      <c r="H11" s="10">
        <v>8366</v>
      </c>
      <c r="I11" s="18"/>
    </row>
    <row r="12" spans="1:9">
      <c r="A12" s="7" t="s">
        <v>12</v>
      </c>
      <c r="B12" s="10">
        <v>594</v>
      </c>
      <c r="C12" s="11">
        <v>254</v>
      </c>
      <c r="D12" s="11">
        <v>136</v>
      </c>
      <c r="E12" s="11">
        <v>418</v>
      </c>
      <c r="F12" s="11">
        <v>415</v>
      </c>
      <c r="G12" s="17">
        <f t="shared" si="0"/>
        <v>1817</v>
      </c>
      <c r="H12" s="10">
        <v>2088</v>
      </c>
      <c r="I12" s="18"/>
    </row>
    <row r="13" spans="1:9">
      <c r="A13" s="8" t="s">
        <v>14</v>
      </c>
      <c r="B13" s="10">
        <v>12169</v>
      </c>
      <c r="C13" s="11">
        <v>23658</v>
      </c>
      <c r="D13" s="11">
        <v>6050</v>
      </c>
      <c r="E13" s="11">
        <v>13754</v>
      </c>
      <c r="F13" s="11">
        <v>11505</v>
      </c>
      <c r="G13" s="17">
        <f t="shared" si="0"/>
        <v>67136</v>
      </c>
      <c r="H13" s="10">
        <v>66267</v>
      </c>
      <c r="I13" s="18"/>
    </row>
    <row r="14" spans="1:9">
      <c r="A14" s="20" t="s">
        <v>17</v>
      </c>
      <c r="B14" s="21"/>
      <c r="C14" s="22"/>
      <c r="D14" s="22"/>
      <c r="E14" s="22"/>
      <c r="F14" s="22"/>
      <c r="G14" s="53"/>
      <c r="H14" s="21"/>
      <c r="I14" s="18"/>
    </row>
    <row r="15" spans="1:9">
      <c r="A15" s="8" t="s">
        <v>7</v>
      </c>
      <c r="B15" s="10">
        <v>6018</v>
      </c>
      <c r="C15" s="11">
        <v>9078</v>
      </c>
      <c r="D15" s="11">
        <v>2862</v>
      </c>
      <c r="E15" s="11">
        <v>5411</v>
      </c>
      <c r="F15" s="11">
        <v>5547</v>
      </c>
      <c r="G15" s="17">
        <f t="shared" si="0"/>
        <v>28916</v>
      </c>
      <c r="H15" s="10">
        <v>27531</v>
      </c>
      <c r="I15" s="18"/>
    </row>
    <row r="16" spans="1:9">
      <c r="A16" s="19" t="s">
        <v>13</v>
      </c>
      <c r="B16" s="15"/>
      <c r="C16" s="16"/>
      <c r="D16" s="16"/>
      <c r="E16" s="16"/>
      <c r="F16" s="16"/>
      <c r="G16" s="17">
        <f t="shared" si="0"/>
        <v>0</v>
      </c>
      <c r="H16" s="15"/>
      <c r="I16" s="18"/>
    </row>
    <row r="17" spans="1:14">
      <c r="A17" s="8" t="s">
        <v>10</v>
      </c>
      <c r="B17" s="10">
        <v>901</v>
      </c>
      <c r="C17" s="11">
        <v>1367</v>
      </c>
      <c r="D17" s="11">
        <v>623</v>
      </c>
      <c r="E17" s="11">
        <v>908</v>
      </c>
      <c r="F17" s="11">
        <v>142</v>
      </c>
      <c r="G17" s="17">
        <f t="shared" si="0"/>
        <v>3941</v>
      </c>
      <c r="H17" s="10">
        <v>4417</v>
      </c>
      <c r="I17" s="18"/>
    </row>
    <row r="18" spans="1:14">
      <c r="A18" s="8" t="s">
        <v>11</v>
      </c>
      <c r="B18" s="10">
        <v>90</v>
      </c>
      <c r="C18" s="11">
        <v>92</v>
      </c>
      <c r="D18" s="11">
        <v>52</v>
      </c>
      <c r="E18" s="11">
        <v>28</v>
      </c>
      <c r="F18" s="11">
        <v>178</v>
      </c>
      <c r="G18" s="17">
        <f t="shared" si="0"/>
        <v>440</v>
      </c>
      <c r="H18" s="10">
        <v>527</v>
      </c>
      <c r="I18" s="18"/>
    </row>
    <row r="19" spans="1:14">
      <c r="A19" s="8" t="s">
        <v>12</v>
      </c>
      <c r="B19" s="10">
        <v>42</v>
      </c>
      <c r="C19" s="11">
        <v>14</v>
      </c>
      <c r="D19" s="11">
        <v>13</v>
      </c>
      <c r="E19" s="11">
        <v>23</v>
      </c>
      <c r="F19" s="11">
        <v>17</v>
      </c>
      <c r="G19" s="17">
        <f t="shared" si="0"/>
        <v>109</v>
      </c>
      <c r="H19" s="10">
        <v>120</v>
      </c>
      <c r="I19" s="18"/>
    </row>
    <row r="20" spans="1:14">
      <c r="A20" s="20" t="s">
        <v>18</v>
      </c>
      <c r="B20" s="21"/>
      <c r="C20" s="22"/>
      <c r="D20" s="22"/>
      <c r="E20" s="22"/>
      <c r="F20" s="22"/>
      <c r="G20" s="23"/>
      <c r="H20" s="21"/>
      <c r="I20" s="51"/>
    </row>
    <row r="21" spans="1:14" s="8" customFormat="1"/>
    <row r="22" spans="1:14">
      <c r="A22" s="45"/>
    </row>
    <row r="23" spans="1:14">
      <c r="A23" s="7"/>
    </row>
    <row r="24" spans="1:14">
      <c r="A24" s="7"/>
    </row>
    <row r="25" spans="1:14">
      <c r="A25" s="7"/>
    </row>
    <row r="26" spans="1:14" customFormat="1">
      <c r="A26" s="30" t="s">
        <v>22</v>
      </c>
      <c r="B26" s="31"/>
      <c r="C26" s="31"/>
      <c r="D26" s="32" t="s">
        <v>1</v>
      </c>
      <c r="E26" s="31"/>
      <c r="F26" s="31"/>
      <c r="G26" s="32" t="s">
        <v>33</v>
      </c>
      <c r="H26" s="31"/>
      <c r="I26" s="31"/>
      <c r="J26" s="32" t="s">
        <v>2</v>
      </c>
      <c r="K26" s="31"/>
      <c r="L26" s="31"/>
      <c r="M26" s="32" t="s">
        <v>3</v>
      </c>
      <c r="N26" s="9"/>
    </row>
    <row r="27" spans="1:14" customFormat="1">
      <c r="A27" s="30" t="s">
        <v>48</v>
      </c>
      <c r="B27" s="33" t="s">
        <v>49</v>
      </c>
      <c r="C27" s="33" t="s">
        <v>23</v>
      </c>
      <c r="D27" s="32" t="s">
        <v>16</v>
      </c>
      <c r="E27" s="34" t="s">
        <v>50</v>
      </c>
      <c r="F27" s="34" t="s">
        <v>34</v>
      </c>
      <c r="G27" s="32" t="s">
        <v>16</v>
      </c>
      <c r="H27" s="34" t="s">
        <v>51</v>
      </c>
      <c r="I27" s="34" t="s">
        <v>24</v>
      </c>
      <c r="J27" s="32" t="s">
        <v>16</v>
      </c>
      <c r="K27" s="34" t="s">
        <v>52</v>
      </c>
      <c r="L27" s="34" t="s">
        <v>25</v>
      </c>
      <c r="M27" s="32" t="s">
        <v>16</v>
      </c>
      <c r="N27" s="9"/>
    </row>
    <row r="28" spans="1:14" customFormat="1">
      <c r="A28" s="35" t="s">
        <v>5</v>
      </c>
      <c r="B28" s="36">
        <v>1142260</v>
      </c>
      <c r="C28" s="42">
        <v>1191990</v>
      </c>
      <c r="D28" s="37">
        <f t="shared" ref="D28:D36" si="1">(B28-C28)/C28</f>
        <v>-4.1720148658965263E-2</v>
      </c>
      <c r="E28" s="36">
        <v>1485443</v>
      </c>
      <c r="F28" s="42">
        <v>1592303</v>
      </c>
      <c r="G28" s="37">
        <f t="shared" ref="G28:G36" si="2">(E28-F28)/F28</f>
        <v>-6.7110342692314209E-2</v>
      </c>
      <c r="H28" s="36">
        <v>741673</v>
      </c>
      <c r="I28" s="42">
        <v>802259</v>
      </c>
      <c r="J28" s="37">
        <f t="shared" ref="J28:J36" si="3">(H28-I28)/I28</f>
        <v>-7.5519252510722848E-2</v>
      </c>
      <c r="K28" s="36">
        <v>1275918</v>
      </c>
      <c r="L28" s="42">
        <v>1358330</v>
      </c>
      <c r="M28" s="37">
        <f t="shared" ref="M28:M36" si="4">(K28-L28)/L28</f>
        <v>-6.0671559930208417E-2</v>
      </c>
      <c r="N28" s="9"/>
    </row>
    <row r="29" spans="1:14" customFormat="1">
      <c r="A29" s="35" t="s">
        <v>6</v>
      </c>
      <c r="B29" s="36">
        <v>418116</v>
      </c>
      <c r="C29" s="42">
        <v>426202</v>
      </c>
      <c r="D29" s="37">
        <f t="shared" si="1"/>
        <v>-1.8972224438177202E-2</v>
      </c>
      <c r="E29" s="36">
        <v>537371</v>
      </c>
      <c r="F29" s="42">
        <v>509648</v>
      </c>
      <c r="G29" s="37">
        <f t="shared" si="2"/>
        <v>5.4396367689071676E-2</v>
      </c>
      <c r="H29" s="36">
        <v>272610</v>
      </c>
      <c r="I29" s="42">
        <v>273054</v>
      </c>
      <c r="J29" s="37">
        <f t="shared" si="3"/>
        <v>-1.6260519897163199E-3</v>
      </c>
      <c r="K29" s="36">
        <v>481701</v>
      </c>
      <c r="L29" s="42">
        <v>496835</v>
      </c>
      <c r="M29" s="37">
        <f t="shared" si="4"/>
        <v>-3.0460816971429147E-2</v>
      </c>
      <c r="N29" s="9"/>
    </row>
    <row r="30" spans="1:14" customFormat="1">
      <c r="A30" s="35" t="s">
        <v>26</v>
      </c>
      <c r="B30" s="36">
        <v>901</v>
      </c>
      <c r="C30" s="42">
        <v>896</v>
      </c>
      <c r="D30" s="37">
        <f t="shared" si="1"/>
        <v>5.580357142857143E-3</v>
      </c>
      <c r="E30" s="36">
        <v>1367</v>
      </c>
      <c r="F30" s="42">
        <v>1238</v>
      </c>
      <c r="G30" s="37">
        <f t="shared" si="2"/>
        <v>0.10420032310177706</v>
      </c>
      <c r="H30" s="36">
        <v>623</v>
      </c>
      <c r="I30" s="42">
        <v>685</v>
      </c>
      <c r="J30" s="37">
        <f t="shared" si="3"/>
        <v>-9.0510948905109495E-2</v>
      </c>
      <c r="K30" s="36">
        <v>908</v>
      </c>
      <c r="L30" s="42">
        <v>938</v>
      </c>
      <c r="M30" s="37">
        <f t="shared" si="4"/>
        <v>-3.1982942430703626E-2</v>
      </c>
      <c r="N30" s="9"/>
    </row>
    <row r="31" spans="1:14" customFormat="1">
      <c r="A31" s="35" t="s">
        <v>27</v>
      </c>
      <c r="B31" s="36">
        <v>26516</v>
      </c>
      <c r="C31" s="42">
        <v>26869</v>
      </c>
      <c r="D31" s="37">
        <f t="shared" si="1"/>
        <v>-1.3137816814916818E-2</v>
      </c>
      <c r="E31" s="36">
        <v>37922</v>
      </c>
      <c r="F31" s="42">
        <v>33616</v>
      </c>
      <c r="G31" s="37">
        <f t="shared" si="2"/>
        <v>0.12809376487386959</v>
      </c>
      <c r="H31" s="36">
        <v>15834</v>
      </c>
      <c r="I31" s="42">
        <v>16769</v>
      </c>
      <c r="J31" s="37">
        <f t="shared" si="3"/>
        <v>-5.5757648041028091E-2</v>
      </c>
      <c r="K31" s="36">
        <v>30194</v>
      </c>
      <c r="L31" s="42">
        <v>34021</v>
      </c>
      <c r="M31" s="37">
        <f t="shared" si="4"/>
        <v>-0.11248934481643691</v>
      </c>
      <c r="N31" s="9"/>
    </row>
    <row r="32" spans="1:14" customFormat="1">
      <c r="A32" s="35" t="s">
        <v>28</v>
      </c>
      <c r="B32" s="36">
        <v>90</v>
      </c>
      <c r="C32" s="42">
        <v>53</v>
      </c>
      <c r="D32" s="37">
        <f t="shared" si="1"/>
        <v>0.69811320754716977</v>
      </c>
      <c r="E32" s="36">
        <v>92</v>
      </c>
      <c r="F32" s="42">
        <v>109</v>
      </c>
      <c r="G32" s="37">
        <f t="shared" si="2"/>
        <v>-0.15596330275229359</v>
      </c>
      <c r="H32" s="36">
        <v>52</v>
      </c>
      <c r="I32" s="42">
        <v>43</v>
      </c>
      <c r="J32" s="37">
        <f t="shared" si="3"/>
        <v>0.20930232558139536</v>
      </c>
      <c r="K32" s="36">
        <v>28</v>
      </c>
      <c r="L32" s="42">
        <v>24</v>
      </c>
      <c r="M32" s="37">
        <f t="shared" si="4"/>
        <v>0.16666666666666666</v>
      </c>
      <c r="N32" s="9"/>
    </row>
    <row r="33" spans="1:14" customFormat="1">
      <c r="A33" s="35" t="s">
        <v>29</v>
      </c>
      <c r="B33" s="36">
        <v>1794</v>
      </c>
      <c r="C33" s="42">
        <v>1097</v>
      </c>
      <c r="D33" s="37">
        <f t="shared" si="1"/>
        <v>0.63536918869644488</v>
      </c>
      <c r="E33" s="36">
        <v>1973</v>
      </c>
      <c r="F33" s="42">
        <v>2606</v>
      </c>
      <c r="G33" s="37">
        <f t="shared" si="2"/>
        <v>-0.24290099769762089</v>
      </c>
      <c r="H33" s="36">
        <v>571</v>
      </c>
      <c r="I33" s="42">
        <v>638</v>
      </c>
      <c r="J33" s="37">
        <f t="shared" si="3"/>
        <v>-0.10501567398119123</v>
      </c>
      <c r="K33" s="36">
        <v>619</v>
      </c>
      <c r="L33" s="42">
        <v>602</v>
      </c>
      <c r="M33" s="37">
        <f t="shared" si="4"/>
        <v>2.823920265780731E-2</v>
      </c>
      <c r="N33" s="9"/>
    </row>
    <row r="34" spans="1:14" customFormat="1">
      <c r="A34" s="38" t="s">
        <v>30</v>
      </c>
      <c r="B34" s="39">
        <v>42</v>
      </c>
      <c r="C34" s="43">
        <v>39</v>
      </c>
      <c r="D34" s="37">
        <f t="shared" si="1"/>
        <v>7.6923076923076927E-2</v>
      </c>
      <c r="E34" s="39">
        <v>14</v>
      </c>
      <c r="F34" s="43">
        <v>7</v>
      </c>
      <c r="G34" s="37">
        <f t="shared" si="2"/>
        <v>1</v>
      </c>
      <c r="H34" s="39">
        <v>13</v>
      </c>
      <c r="I34" s="43">
        <v>9</v>
      </c>
      <c r="J34" s="37">
        <f t="shared" si="3"/>
        <v>0.44444444444444442</v>
      </c>
      <c r="K34" s="39">
        <v>23</v>
      </c>
      <c r="L34" s="43">
        <v>26</v>
      </c>
      <c r="M34" s="37">
        <f t="shared" si="4"/>
        <v>-0.11538461538461539</v>
      </c>
      <c r="N34" s="9"/>
    </row>
    <row r="35" spans="1:14" customFormat="1">
      <c r="A35" s="38" t="s">
        <v>31</v>
      </c>
      <c r="B35" s="39">
        <v>594</v>
      </c>
      <c r="C35" s="43">
        <v>534</v>
      </c>
      <c r="D35" s="37">
        <f t="shared" si="1"/>
        <v>0.11235955056179775</v>
      </c>
      <c r="E35" s="39">
        <v>254</v>
      </c>
      <c r="F35" s="43">
        <v>146</v>
      </c>
      <c r="G35" s="37">
        <f t="shared" si="2"/>
        <v>0.73972602739726023</v>
      </c>
      <c r="H35" s="39">
        <v>136</v>
      </c>
      <c r="I35" s="43">
        <v>55</v>
      </c>
      <c r="J35" s="37">
        <f t="shared" si="3"/>
        <v>1.4727272727272727</v>
      </c>
      <c r="K35" s="39">
        <v>418</v>
      </c>
      <c r="L35" s="43">
        <v>453</v>
      </c>
      <c r="M35" s="37">
        <f t="shared" si="4"/>
        <v>-7.7262693156732898E-2</v>
      </c>
      <c r="N35" s="9"/>
    </row>
    <row r="36" spans="1:14" customFormat="1">
      <c r="A36" s="38" t="s">
        <v>32</v>
      </c>
      <c r="B36" s="40">
        <v>12169</v>
      </c>
      <c r="C36" s="44">
        <v>12454</v>
      </c>
      <c r="D36" s="37">
        <f t="shared" si="1"/>
        <v>-2.2884213907178416E-2</v>
      </c>
      <c r="E36" s="40">
        <v>23658</v>
      </c>
      <c r="F36" s="44">
        <v>19131</v>
      </c>
      <c r="G36" s="37">
        <f t="shared" si="2"/>
        <v>0.23663164497412575</v>
      </c>
      <c r="H36" s="40">
        <v>6050</v>
      </c>
      <c r="I36" s="44">
        <v>8417</v>
      </c>
      <c r="J36" s="37">
        <f t="shared" si="3"/>
        <v>-0.28121658548176309</v>
      </c>
      <c r="K36" s="40">
        <v>13754</v>
      </c>
      <c r="L36" s="44">
        <v>17474</v>
      </c>
      <c r="M36" s="37">
        <f t="shared" si="4"/>
        <v>-0.21288771889664646</v>
      </c>
      <c r="N36" s="9"/>
    </row>
    <row r="37" spans="1:14" customForma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9"/>
    </row>
  </sheetData>
  <phoneticPr fontId="0" type="noConversion"/>
  <printOptions horizontalCentered="1" verticalCentered="1"/>
  <pageMargins left="0.28999999999999998" right="0.28999999999999998" top="0.79" bottom="0.79" header="0.5" footer="0.5"/>
  <pageSetup scale="83" firstPageNumber="0" fitToHeight="0" orientation="landscape"/>
  <headerFooter alignWithMargins="0">
    <oddHeader>&amp;C&amp;"Arial,Bold"&amp;12&amp;K000000YEAR-TO-DATE STATISTICAL SUMMARY
Douglas County Libraries
January-December 2014</oddHeader>
  </headerFooter>
  <rowBreaks count="1" manualBreakCount="1">
    <brk id="30" max="16383" man="1"/>
  </rowBreaks>
  <colBreaks count="1" manualBreakCount="1">
    <brk id="10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B17" sqref="B17"/>
    </sheetView>
  </sheetViews>
  <sheetFormatPr defaultColWidth="10.85546875" defaultRowHeight="12.75"/>
  <cols>
    <col min="1" max="1" width="16.42578125" bestFit="1" customWidth="1"/>
  </cols>
  <sheetData>
    <row r="1" spans="1:14">
      <c r="B1" s="47">
        <v>2012</v>
      </c>
      <c r="C1" s="47">
        <v>2013</v>
      </c>
      <c r="D1" s="47">
        <v>2014</v>
      </c>
      <c r="E1" s="47">
        <v>2015</v>
      </c>
      <c r="F1" s="47">
        <v>2016</v>
      </c>
    </row>
    <row r="2" spans="1:14">
      <c r="A2" t="s">
        <v>5</v>
      </c>
      <c r="B2" s="48">
        <v>5479355</v>
      </c>
      <c r="C2" s="48">
        <v>6471935</v>
      </c>
      <c r="D2" s="48">
        <v>7196027</v>
      </c>
      <c r="E2" s="48">
        <v>7911290</v>
      </c>
      <c r="F2" s="49"/>
    </row>
    <row r="3" spans="1:14">
      <c r="B3" s="48"/>
      <c r="C3" s="48"/>
      <c r="D3" s="48"/>
      <c r="E3" s="48"/>
      <c r="F3" s="49"/>
    </row>
    <row r="4" spans="1:14">
      <c r="B4" s="47">
        <v>2012</v>
      </c>
      <c r="C4" s="47">
        <v>2013</v>
      </c>
      <c r="D4" s="47">
        <v>2014</v>
      </c>
      <c r="E4" s="47">
        <v>2015</v>
      </c>
      <c r="F4" s="47">
        <v>2016</v>
      </c>
    </row>
    <row r="5" spans="1:14">
      <c r="A5" t="s">
        <v>9</v>
      </c>
      <c r="B5" s="49">
        <v>142375</v>
      </c>
      <c r="C5" s="49">
        <v>149743</v>
      </c>
      <c r="D5" s="49">
        <v>178867</v>
      </c>
      <c r="E5" s="49">
        <v>190797</v>
      </c>
      <c r="F5" s="49"/>
    </row>
    <row r="6" spans="1:14">
      <c r="B6" s="49"/>
      <c r="C6" s="49"/>
      <c r="D6" s="49"/>
      <c r="E6" s="49"/>
      <c r="F6" s="49"/>
    </row>
    <row r="7" spans="1:14">
      <c r="B7" s="47">
        <v>2012</v>
      </c>
      <c r="C7" s="47">
        <v>2013</v>
      </c>
      <c r="D7" s="47">
        <v>2014</v>
      </c>
      <c r="E7" s="47">
        <v>2015</v>
      </c>
      <c r="F7" s="47"/>
    </row>
    <row r="8" spans="1:14">
      <c r="A8" t="s">
        <v>44</v>
      </c>
      <c r="B8" s="9">
        <v>1631483</v>
      </c>
      <c r="C8" s="9">
        <v>1727852</v>
      </c>
      <c r="D8" s="9">
        <v>1868010</v>
      </c>
      <c r="E8" s="9">
        <v>1947814</v>
      </c>
      <c r="F8" s="49"/>
    </row>
    <row r="11" spans="1:14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>
      <c r="A12" s="9" t="s">
        <v>53</v>
      </c>
      <c r="B12" s="56">
        <v>52588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>
      <c r="A13" t="s">
        <v>54</v>
      </c>
      <c r="B13" s="56">
        <v>50982</v>
      </c>
    </row>
    <row r="14" spans="1:14">
      <c r="A14" t="s">
        <v>55</v>
      </c>
      <c r="B14" s="56">
        <v>42822</v>
      </c>
    </row>
    <row r="15" spans="1:14">
      <c r="A15" t="s">
        <v>56</v>
      </c>
      <c r="B15" s="56">
        <v>10356</v>
      </c>
    </row>
    <row r="16" spans="1:14">
      <c r="A16" t="s">
        <v>57</v>
      </c>
      <c r="B16" s="56">
        <v>25999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B4" sqref="B4"/>
    </sheetView>
  </sheetViews>
  <sheetFormatPr defaultColWidth="12" defaultRowHeight="12.75"/>
  <cols>
    <col min="1" max="1" width="13.28515625" bestFit="1" customWidth="1"/>
  </cols>
  <sheetData>
    <row r="1" spans="1:7">
      <c r="B1" s="47">
        <v>2011</v>
      </c>
      <c r="C1" s="47">
        <v>2012</v>
      </c>
      <c r="D1" s="47">
        <v>2013</v>
      </c>
      <c r="E1" s="47">
        <v>2014</v>
      </c>
      <c r="F1" s="47">
        <v>2015</v>
      </c>
      <c r="G1" s="47">
        <v>2016</v>
      </c>
    </row>
    <row r="2" spans="1:7">
      <c r="A2" t="s">
        <v>45</v>
      </c>
      <c r="B2">
        <v>60076</v>
      </c>
      <c r="C2">
        <v>58874</v>
      </c>
      <c r="D2">
        <v>52987</v>
      </c>
      <c r="E2">
        <v>45038</v>
      </c>
      <c r="F2">
        <v>36031</v>
      </c>
    </row>
    <row r="6" spans="1:7">
      <c r="A6" t="s">
        <v>46</v>
      </c>
      <c r="E6" s="52">
        <v>19700</v>
      </c>
      <c r="F6" s="52">
        <v>15500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Quick tips</vt:lpstr>
      <vt:lpstr>Board</vt:lpstr>
      <vt:lpstr>Charts</vt:lpstr>
      <vt:lpstr>Trend lines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Rochelle Logan</dc:creator>
  <cp:lastModifiedBy>Hofschire, Linda</cp:lastModifiedBy>
  <cp:revision>1</cp:revision>
  <cp:lastPrinted>2015-02-05T16:00:56Z</cp:lastPrinted>
  <dcterms:created xsi:type="dcterms:W3CDTF">2001-09-13T14:59:50Z</dcterms:created>
  <dcterms:modified xsi:type="dcterms:W3CDTF">2016-03-29T14:27:16Z</dcterms:modified>
</cp:coreProperties>
</file>